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3" activeTab="0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'стр.12'!$A$1:$EY$21</definedName>
    <definedName name="_xlnm.Print_Area" localSheetId="4">'стр.13'!$A$1:$DA$35</definedName>
    <definedName name="_xlnm.Print_Area" localSheetId="1">'стр.3_5'!$A$1:$DA$97</definedName>
    <definedName name="_xlnm.Print_Area" localSheetId="2">'стр.6_11'!$A$1:$EY$80</definedName>
  </definedNames>
  <calcPr fullCalcOnLoad="1"/>
</workbook>
</file>

<file path=xl/sharedStrings.xml><?xml version="1.0" encoding="utf-8"?>
<sst xmlns="http://schemas.openxmlformats.org/spreadsheetml/2006/main" count="488" uniqueCount="310">
  <si>
    <t>Приложение № 1</t>
  </si>
  <si>
    <t>УТВЕРЖДАЮ</t>
  </si>
  <si>
    <t>(наименование должности лица,
утверждающего документ)</t>
  </si>
  <si>
    <t>(подпись)</t>
  </si>
  <si>
    <t>(расшифровка подписи)</t>
  </si>
  <si>
    <t>"</t>
  </si>
  <si>
    <t xml:space="preserve"> г.</t>
  </si>
  <si>
    <t>План
финансово-хозяйственной деятельности</t>
  </si>
  <si>
    <t>на 20</t>
  </si>
  <si>
    <t>17</t>
  </si>
  <si>
    <t xml:space="preserve"> год и плановый период</t>
  </si>
  <si>
    <t>КОДЫ</t>
  </si>
  <si>
    <t>Форма по КФД</t>
  </si>
  <si>
    <t>Дата</t>
  </si>
  <si>
    <t xml:space="preserve">Наименование  учреждения 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</si>
  <si>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</si>
  <si>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</si>
  <si>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</si>
  <si>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</si>
  <si>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</si>
  <si>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 функции
и полномочия учредителя</t>
  </si>
  <si>
    <t>Комитет социального обеспечения Курской области</t>
  </si>
  <si>
    <t>Адрес фактического местонахождения государственного учреждения (подразделения)</t>
  </si>
  <si>
    <t xml:space="preserve"> </t>
  </si>
  <si>
    <t>Сведения о деятельности учреждения</t>
  </si>
  <si>
    <t>1. Цели деятельности Учреждения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</si>
  <si>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</si>
  <si>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</si>
  <si>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</si>
  <si>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</si>
  <si>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</t>
  </si>
  <si>
    <t xml:space="preserve">на </t>
  </si>
  <si>
    <t>№
п/п</t>
  </si>
  <si>
    <t>Наименование показателя</t>
  </si>
  <si>
    <t>Сумма,
тыс. руб.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</si>
  <si>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</si>
  <si>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</si>
  <si>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</si>
  <si>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</si>
  <si>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</si>
  <si>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</si>
  <si>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</si>
  <si>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</si>
  <si>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</si>
  <si>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</si>
  <si>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</si>
  <si>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</si>
  <si>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</si>
  <si>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</si>
  <si>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</si>
  <si>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</si>
  <si>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</si>
  <si>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</si>
  <si>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</si>
  <si>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</si>
  <si>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</si>
  <si>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</si>
  <si>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</si>
  <si>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</si>
  <si>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</si>
  <si>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</si>
  <si>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</si>
  <si>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</si>
  <si>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</si>
  <si>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</si>
  <si>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</si>
  <si>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</si>
  <si>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</si>
  <si>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</si>
  <si>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</si>
  <si>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</si>
  <si>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</si>
  <si>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</si>
  <si>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</si>
  <si>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</si>
  <si>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</si>
  <si>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</si>
  <si>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</si>
  <si>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</si>
  <si>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</si>
  <si>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</si>
  <si>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</si>
  <si>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</si>
  <si>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</si>
  <si>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</si>
  <si>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</si>
  <si>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</si>
  <si>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</si>
  <si>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</si>
  <si>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</si>
  <si>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</si>
  <si>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</si>
  <si>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</si>
  <si>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</si>
  <si>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</si>
  <si>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</si>
  <si>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</si>
  <si>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</si>
  <si>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</si>
  <si>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</si>
  <si>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</si>
  <si>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</si>
  <si>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</si>
  <si>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</si>
  <si>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</si>
  <si>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</si>
  <si>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</si>
  <si>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</si>
  <si>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</si>
  <si>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</si>
  <si>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</si>
  <si>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</si>
  <si>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</si>
  <si>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</si>
  <si>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</si>
  <si>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II. 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</si>
  <si>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</si>
  <si>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</si>
  <si>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</si>
  <si>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</si>
  <si>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</si>
  <si>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</si>
  <si>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</si>
  <si>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Средства обязательного медицинского страхования</t>
  </si>
  <si>
    <t>Поступления от оказания
услуг (выполнения работ)
на платной основе
и от иной приносящей
доход деятельности</t>
  </si>
  <si>
    <t>из них
гранты</t>
  </si>
  <si>
    <t>Поступления от доходов, всего:</t>
  </si>
  <si>
    <t>100</t>
  </si>
  <si>
    <t>Х</t>
  </si>
  <si>
    <t>в том числе:
доходы от собственности</t>
  </si>
  <si>
    <t>110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</si>
  <si>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</si>
  <si>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</si>
  <si>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</si>
  <si>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</si>
  <si>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</si>
  <si>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</si>
  <si>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</si>
  <si>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</si>
  <si>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</si>
  <si>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</si>
  <si>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</si>
  <si>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</si>
  <si>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</si>
  <si>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</si>
  <si>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</si>
  <si>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</si>
  <si>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</si>
  <si>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</si>
  <si>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181</t>
  </si>
  <si>
    <t>182</t>
  </si>
  <si>
    <t>Выплаты по расходам, всего:</t>
  </si>
  <si>
    <t>200</t>
  </si>
  <si>
    <t>в том числе на выплаты персоналу, всего:</t>
  </si>
  <si>
    <t>210</t>
  </si>
  <si>
    <t>из них: оплата труда и начисления на выплаты по оплате труда</t>
  </si>
  <si>
    <t>211</t>
  </si>
  <si>
    <t>Заработная плата</t>
  </si>
  <si>
    <t>212</t>
  </si>
  <si>
    <t>Начисления на выплаты по оплате труда</t>
  </si>
  <si>
    <t>213</t>
  </si>
  <si>
    <t>Прочие выплаты</t>
  </si>
  <si>
    <t>214</t>
  </si>
  <si>
    <t>Социальные и иные выплаты населению, всего</t>
  </si>
  <si>
    <t>220</t>
  </si>
  <si>
    <t>221</t>
  </si>
  <si>
    <t>222</t>
  </si>
  <si>
    <t>Уплата налогов, сборов и иных платежей, всего</t>
  </si>
  <si>
    <t>230</t>
  </si>
  <si>
    <t>1. Уплата налога на имущество организаций</t>
  </si>
  <si>
    <t>231</t>
  </si>
  <si>
    <t>851</t>
  </si>
  <si>
    <t>2. Уплата прочих налогов, сборов</t>
  </si>
  <si>
    <t>232</t>
  </si>
  <si>
    <t>852</t>
  </si>
  <si>
    <t>3. Уплата иных платежей</t>
  </si>
  <si>
    <t>233</t>
  </si>
  <si>
    <t>853</t>
  </si>
  <si>
    <t>Безвозмездные перечисления организациям</t>
  </si>
  <si>
    <t>240</t>
  </si>
  <si>
    <t>250</t>
  </si>
  <si>
    <t>Расходы на закупку товаров, работ, услуг, 
всего</t>
  </si>
  <si>
    <t>260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</si>
  <si>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</si>
  <si>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</si>
  <si>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</si>
  <si>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</si>
  <si>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</si>
  <si>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</si>
  <si>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</si>
  <si>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</si>
  <si>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</si>
  <si>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</si>
  <si>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</si>
  <si>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</si>
  <si>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</si>
  <si>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</si>
  <si>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</si>
  <si>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</si>
  <si>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</si>
  <si>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</si>
  <si>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Поступление финансовых активов, всего:</t>
  </si>
  <si>
    <t>300</t>
  </si>
  <si>
    <t>Увеличение остатков средств</t>
  </si>
  <si>
    <t>310</t>
  </si>
  <si>
    <t>Увеличение стоимости ценных бумаг, кроме акций и иных форм участия в капитале</t>
  </si>
  <si>
    <t>311</t>
  </si>
  <si>
    <t>Увеличение стоимости акций и иных форм участия в капитале</t>
  </si>
  <si>
    <t>312</t>
  </si>
  <si>
    <t>Прочие поступления</t>
  </si>
  <si>
    <t>320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</si>
  <si>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</si>
  <si>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</si>
  <si>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</si>
  <si>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</si>
  <si>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</si>
  <si>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</si>
  <si>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</si>
  <si>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</si>
  <si>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</si>
  <si>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</si>
  <si>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</si>
  <si>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</si>
  <si>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</si>
  <si>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</si>
  <si>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</si>
  <si>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420</t>
  </si>
  <si>
    <t>421</t>
  </si>
  <si>
    <t>422</t>
  </si>
  <si>
    <t>Остаток средств
на начало года</t>
  </si>
  <si>
    <t>500</t>
  </si>
  <si>
    <t>Остаток средств
на конец года</t>
  </si>
  <si>
    <t>600</t>
  </si>
  <si>
    <t>II.I.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</si>
  <si>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</si>
  <si>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</si>
  <si>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</si>
  <si>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</si>
  <si>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</si>
  <si>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</si>
  <si>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1-ый год планового периода</t>
  </si>
  <si>
    <t>2-ой год планового периода</t>
  </si>
  <si>
    <t>18</t>
  </si>
  <si>
    <t>19</t>
  </si>
  <si>
    <t>Выплаты по расходам на закупку товаров, работ, услуг всего:</t>
  </si>
  <si>
    <t>0001</t>
  </si>
  <si>
    <t>В том числе:
на оплату контрактов, заключенных до начала очередного финансового года:</t>
  </si>
  <si>
    <t>1001</t>
  </si>
  <si>
    <t>1002</t>
  </si>
  <si>
    <t>1003</t>
  </si>
  <si>
    <t>На закупку товаров, работ, услуг по году начала закупки:</t>
  </si>
  <si>
    <t>2001</t>
  </si>
  <si>
    <t>2017</t>
  </si>
  <si>
    <t>1. Электроэнергия</t>
  </si>
  <si>
    <t>2002</t>
  </si>
  <si>
    <t>2003</t>
  </si>
  <si>
    <t>III. Сведения о средствах, поступающих
во временное распоряжение Учреждения</t>
  </si>
  <si>
    <t>(очередной финансовый год)</t>
  </si>
  <si>
    <t>Сумма
(руб. с точностью до двух
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</si>
  <si>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</si>
  <si>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</si>
  <si>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</si>
  <si>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</si>
  <si>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</si>
  <si>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</si>
  <si>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</si>
  <si>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</si>
  <si>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Справочная информация</t>
  </si>
  <si>
    <t>Сумма (тыс. руб.)</t>
  </si>
  <si>
    <t>Объем публичных обязательств, всего: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</si>
  <si>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</si>
  <si>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</si>
  <si>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</t>
  </si>
  <si>
    <t>(уполномоченное лицо)</t>
  </si>
  <si>
    <t xml:space="preserve">Заместитель руководителя </t>
  </si>
  <si>
    <t xml:space="preserve">учреждения </t>
  </si>
  <si>
    <t>по финансовым вопросам</t>
  </si>
  <si>
    <t xml:space="preserve">Главный бухгалтер </t>
  </si>
  <si>
    <t>Исполнитель</t>
  </si>
  <si>
    <t>Тел.</t>
  </si>
  <si>
    <t>01 января</t>
  </si>
  <si>
    <t>Т.Ф. Черникова</t>
  </si>
  <si>
    <t>8 (47154) 2-25-94</t>
  </si>
  <si>
    <t>Директор ОБУСО "КЦСОН Солнцевского района"</t>
  </si>
  <si>
    <t>4622003572/462201001</t>
  </si>
  <si>
    <t>51903956</t>
  </si>
  <si>
    <t xml:space="preserve">Бюджетное учреждение создано для выполнения работ, оказания услуг в целях обеспечения реализации предусмотренных федеральными законами, законами Курской области, нормативными правовыми актами Курской области, полномочий органов государственной власти Курской области в сфере  социальной обслуживания.
Бюджетное учреждение осуществляет предоставление социальных услуг гражданам, признанным нуждающимися в социальном обслуживании при наличии обстоятельств, которые ухудшают или могут ухудшить условия его жизнедеятельности, определенных действующим законодательством. 
</t>
  </si>
  <si>
    <t xml:space="preserve">Для достижения целей деятельности,  Бюджетное учреждение осуществляет следующие основные виды деятельности: 
•мониторинг социальной и демографической ситуации уровня социально-экономического благополучия граждан на территории Солнцевского района;
•учет граждан, нуждающихся в социальной поддержке, определение необходимых им форм помощи и периодичности ее предоставления;
•социальная реабилитация инвалидов (в том числе детей-инвалидов);
•внедрение новых социальных технологий, форм и методов социального обслуживания граждан пожилого возраста и инвалидов;
• осуществление реализации комплекса мер, направленных на внедрение в практику работы социальных контрактов при оказании государственной социальной помощи малоимущим гражданам; 
•предоставление гражданам, признанным нуждающимися в социальном обслуживании комплекса социальных услуг
</t>
  </si>
  <si>
    <r>
      <rPr>
        <b/>
        <sz val="11"/>
        <rFont val="Times New Roman"/>
        <family val="1"/>
      </rPr>
      <t xml:space="preserve">Услуги, предоставляемые поучателям социальных услуг в форме социального обслуживания на дому, на основании индивидуальной программы предоставления социальных услуг и договора о предоставлении социальных услуг на дому с учетом их индивидуальных потребностей:  </t>
    </r>
    <r>
      <rPr>
        <sz val="11"/>
        <rFont val="Times New Roman"/>
        <family val="1"/>
      </rPr>
      <t xml:space="preserve">
- Социально-бытовые
- Социально-медицинские услуги
- Социально-психологические
- Социально-педагогические услуги
- Социально-трудовые услуги
- Социально-правовые услуги
- Содействие в организации ритуальных услуг
-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
</t>
    </r>
    <r>
      <rPr>
        <b/>
        <sz val="11"/>
        <rFont val="Times New Roman"/>
        <family val="1"/>
      </rPr>
      <t>Услуги, предоставляемые отделением срочного социального обслуживания:</t>
    </r>
    <r>
      <rPr>
        <sz val="11"/>
        <rFont val="Times New Roman"/>
        <family val="1"/>
      </rPr>
      <t xml:space="preserve">
-обеспечение бесплатным горячим питанием или наборами продуктов
- обеспечение одеждой, обувью и другими предметами первой необходимости
- содействие в получении временного жилого помещения
- содействие в получении юридической помощи в целях защиты прав и законных интересов получателей социальных услуг
- содействие в получении экстренной психологической помощи с привлечением к этой работе психологов и священнослужителей
-оказание материальной помощи
- организация экстренной медико-психологической помощи
- содействие в трудоустройстве
</t>
    </r>
  </si>
  <si>
    <r>
      <rPr>
        <b/>
        <sz val="11"/>
        <rFont val="Times New Roman"/>
        <family val="1"/>
      </rPr>
      <t>Помимо основных видов деятельности Бюджетное учреждение вправе оказывать следующие  дополнительные платные услуги, в том числе</t>
    </r>
    <r>
      <rPr>
        <sz val="11"/>
        <rFont val="Times New Roman"/>
        <family val="1"/>
      </rPr>
      <t>:
- Уборка помещения
- Санитарно – гигиенические услуги
- Приготовление пищи
- Услуги по обработке приусадебных участков
- Виды ремонтных работ
- Другие виды услуг
- Медицинские услуги
- Услуги по уходу за домашними животными
-  Виды услуг, связанные с церковными обрядами
-  Служба «Социальное такси»
- Услуги проката необходимых предметов (ТСР)</t>
    </r>
  </si>
  <si>
    <t>По состоянию на 01 января 2017 года балансовая стоимость движемого имущества составила 889660,80 рублей, в том числе балансовая стоимость особо ценного движимого имущества составляет 156500,00 рублей</t>
  </si>
  <si>
    <t>По состоянию на 01 января 2017 года за ОБУСО "КЦСОН Солнцевского района" недвижимое имущество не закреплено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</si>
  <si>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</si>
  <si>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306120; Курская область, Солнцевский район, п. Солнцево, ул. Ленина, 35</t>
  </si>
  <si>
    <t>3. Иные платежы</t>
  </si>
  <si>
    <t>Прочие расходы (кроме расходов на закупку товаров, работ, услуг), всего</t>
  </si>
  <si>
    <t>251</t>
  </si>
  <si>
    <t>252</t>
  </si>
  <si>
    <t>253</t>
  </si>
  <si>
    <t>1. Средства полученные за предоставление платных социальных услуг</t>
  </si>
  <si>
    <t>к приказу комитета социального обеспечения Курской области                    от "12" сентября 2016г.262</t>
  </si>
  <si>
    <t>Т Н. Пшеничных</t>
  </si>
  <si>
    <t>1. Услуги связи</t>
  </si>
  <si>
    <t>1. Прочие услуги (приемные семьи)</t>
  </si>
  <si>
    <t>2. Иные платежы</t>
  </si>
  <si>
    <t>декабря</t>
  </si>
  <si>
    <t>1. Возмещение за поставку газа</t>
  </si>
  <si>
    <t>2. Товары, работы и услуги на сумму не превышающую 100 тыс. руб.</t>
  </si>
  <si>
    <t>27</t>
  </si>
  <si>
    <t>27.12.2017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</si>
</sst>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textRotation="90"/>
    </xf>
    <xf numFmtId="0" fontId="8" fillId="0" borderId="15" xfId="0" applyFont="1" applyBorder="1" applyAlignment="1">
      <alignment horizontal="left" vertical="center" textRotation="90" wrapText="1"/>
    </xf>
    <xf numFmtId="49" fontId="8" fillId="0" borderId="18" xfId="0" applyNumberFormat="1" applyFont="1" applyBorder="1" applyAlignment="1">
      <alignment horizontal="right" textRotation="90"/>
    </xf>
    <xf numFmtId="0" fontId="8" fillId="0" borderId="19" xfId="0" applyFont="1" applyBorder="1" applyAlignment="1">
      <alignment horizontal="right" vertical="top" textRotation="90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tabSelected="1" view="pageBreakPreview" zoomScaleSheetLayoutView="100" zoomScalePageLayoutView="0" workbookViewId="0" topLeftCell="A1">
      <selection activeCell="CL23" sqref="CL23:DA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A1" s="3" t="s">
        <v>0</v>
      </c>
    </row>
    <row r="2" spans="69:105" s="2" customFormat="1" ht="51.75" customHeight="1">
      <c r="BQ2" s="41" t="s">
        <v>300</v>
      </c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4" spans="62:105" ht="15">
      <c r="BJ4" s="4"/>
      <c r="DA4" s="5"/>
    </row>
    <row r="5" ht="15">
      <c r="BJ5" s="4"/>
    </row>
    <row r="6" spans="59:105" ht="15">
      <c r="BG6" s="42" t="s">
        <v>1</v>
      </c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59:105" ht="31.5" customHeight="1">
      <c r="BG7" s="43" t="s">
        <v>283</v>
      </c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</row>
    <row r="8" spans="59:105" s="6" customFormat="1" ht="26.25" customHeight="1">
      <c r="BG8" s="44" t="s">
        <v>2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59:105" ht="15"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Z9" s="45" t="s">
        <v>281</v>
      </c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59:105" s="6" customFormat="1" ht="12.75" customHeight="1">
      <c r="BG10" s="46" t="s">
        <v>3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Z10" s="46" t="s">
        <v>4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ht="15">
      <c r="BJ11" s="4"/>
    </row>
    <row r="12" spans="65:99" ht="15">
      <c r="BM12" s="47" t="s">
        <v>5</v>
      </c>
      <c r="BN12" s="47"/>
      <c r="BO12" s="48" t="s">
        <v>308</v>
      </c>
      <c r="BP12" s="48"/>
      <c r="BQ12" s="48"/>
      <c r="BR12" s="48"/>
      <c r="BS12" s="49" t="s">
        <v>5</v>
      </c>
      <c r="BT12" s="49"/>
      <c r="BU12" s="49"/>
      <c r="BV12" s="48" t="s">
        <v>305</v>
      </c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7">
        <v>20</v>
      </c>
      <c r="CL12" s="47"/>
      <c r="CM12" s="47"/>
      <c r="CN12" s="47"/>
      <c r="CO12" s="50" t="s">
        <v>9</v>
      </c>
      <c r="CP12" s="50"/>
      <c r="CQ12" s="50"/>
      <c r="CR12" s="50"/>
      <c r="CS12" s="51" t="s">
        <v>6</v>
      </c>
      <c r="CT12" s="51"/>
      <c r="CU12" s="51"/>
    </row>
    <row r="13" ht="15">
      <c r="CY13" s="7"/>
    </row>
    <row r="14" ht="15">
      <c r="CY14" s="7"/>
    </row>
    <row r="15" spans="1:105" s="8" customFormat="1" ht="30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30:84" s="8" customFormat="1" ht="15" customHeight="1">
      <c r="AD16" s="53" t="s">
        <v>8</v>
      </c>
      <c r="AE16" s="53"/>
      <c r="AF16" s="53"/>
      <c r="AG16" s="53"/>
      <c r="AH16" s="53"/>
      <c r="AI16" s="53"/>
      <c r="AJ16" s="53"/>
      <c r="AK16" s="54" t="s">
        <v>242</v>
      </c>
      <c r="AL16" s="54"/>
      <c r="AM16" s="54"/>
      <c r="AN16" s="54"/>
      <c r="AO16" s="8" t="s">
        <v>10</v>
      </c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</row>
    <row r="17" s="8" customFormat="1" ht="15" customHeight="1"/>
    <row r="18" spans="37:71" s="8" customFormat="1" ht="15" customHeight="1">
      <c r="AK18" s="53" t="s">
        <v>5</v>
      </c>
      <c r="AL18" s="53"/>
      <c r="AM18" s="56" t="s">
        <v>308</v>
      </c>
      <c r="AN18" s="56"/>
      <c r="AO18" s="56"/>
      <c r="AP18" s="56"/>
      <c r="AQ18" s="57" t="s">
        <v>5</v>
      </c>
      <c r="AR18" s="57"/>
      <c r="AS18" s="57"/>
      <c r="AT18" s="56" t="s">
        <v>305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3">
        <v>20</v>
      </c>
      <c r="BJ18" s="53"/>
      <c r="BK18" s="53"/>
      <c r="BL18" s="53"/>
      <c r="BM18" s="54" t="s">
        <v>9</v>
      </c>
      <c r="BN18" s="54"/>
      <c r="BO18" s="54"/>
      <c r="BP18" s="54"/>
      <c r="BQ18" s="58" t="s">
        <v>6</v>
      </c>
      <c r="BR18" s="58"/>
      <c r="BS18" s="58"/>
    </row>
    <row r="20" spans="90:105" ht="17.25" customHeight="1">
      <c r="CL20" s="59" t="s">
        <v>11</v>
      </c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88:105" ht="15" customHeight="1">
      <c r="CJ21" s="5" t="s">
        <v>12</v>
      </c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</row>
    <row r="22" spans="74:105" ht="15" customHeight="1">
      <c r="BV22" s="9"/>
      <c r="CJ22" s="5" t="s">
        <v>13</v>
      </c>
      <c r="CL22" s="60" t="s">
        <v>309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</row>
    <row r="23" spans="74:105" ht="15" customHeight="1">
      <c r="BV23" s="9"/>
      <c r="BW23" s="9"/>
      <c r="CJ23" s="5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</row>
    <row r="24" spans="74:105" ht="15" customHeight="1">
      <c r="BV24" s="9"/>
      <c r="BW24" s="9"/>
      <c r="CJ24" s="5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</row>
    <row r="25" spans="1:105" ht="30" customHeight="1">
      <c r="A25" s="61" t="s">
        <v>14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L25" s="62" t="s">
        <v>292</v>
      </c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CJ25" s="5" t="s">
        <v>15</v>
      </c>
      <c r="CL25" s="60" t="s">
        <v>285</v>
      </c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38:105" ht="15" customHeight="1"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CJ26" s="5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spans="38:105" ht="42.75" customHeight="1"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CJ27" s="5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</row>
    <row r="28" spans="88:105" ht="15" customHeight="1">
      <c r="CJ28" s="5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</row>
    <row r="29" spans="1:105" s="12" customFormat="1" ht="15">
      <c r="A29" s="11" t="s">
        <v>16</v>
      </c>
      <c r="AL29" s="63" t="s">
        <v>284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CJ29" s="13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</row>
    <row r="30" spans="88:105" ht="15" customHeight="1">
      <c r="CJ30" s="5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</row>
    <row r="31" spans="1:105" s="14" customFormat="1" ht="15">
      <c r="A31" s="11" t="s">
        <v>17</v>
      </c>
      <c r="CJ31" s="5" t="s">
        <v>18</v>
      </c>
      <c r="CL31" s="60" t="s">
        <v>19</v>
      </c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</row>
    <row r="32" spans="1:105" s="12" customFormat="1" ht="15">
      <c r="A32" s="15"/>
      <c r="BX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ht="30" customHeight="1">
      <c r="A33" s="61" t="s">
        <v>20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D33" s="62" t="s">
        <v>21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</row>
    <row r="34" spans="1:100" ht="15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  <c r="AM34" s="10"/>
      <c r="AN34" s="10"/>
      <c r="AO34" s="10"/>
      <c r="AP34" s="10"/>
      <c r="AQ34" s="10"/>
      <c r="AR34" s="10"/>
      <c r="AS34" s="10"/>
      <c r="AT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9"/>
      <c r="CP34" s="19"/>
      <c r="CQ34" s="19"/>
      <c r="CR34" s="19"/>
      <c r="CS34" s="19"/>
      <c r="CT34" s="19"/>
      <c r="CU34" s="19"/>
      <c r="CV34" s="19"/>
    </row>
    <row r="35" spans="1:105" ht="45.75" customHeight="1">
      <c r="A35" s="61" t="s">
        <v>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D35" s="64" t="s">
        <v>293</v>
      </c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</row>
    <row r="37" spans="1:104" ht="15">
      <c r="A37" s="1" t="s">
        <v>23</v>
      </c>
      <c r="B37" s="42" t="s">
        <v>24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</row>
    <row r="38" s="20" customFormat="1" ht="14.25"/>
    <row r="39" spans="1:105" s="14" customFormat="1" ht="30" customHeight="1">
      <c r="A39" s="65" t="s">
        <v>25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</row>
    <row r="40" spans="1:105" s="14" customFormat="1" ht="108" customHeight="1">
      <c r="A40" s="40" t="s">
        <v>286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s="14" customFormat="1" ht="30" customHeight="1">
      <c r="A41" s="65" t="s"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</row>
    <row r="42" spans="1:105" s="14" customFormat="1" ht="213" customHeight="1">
      <c r="A42" s="40" t="s">
        <v>287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14" customFormat="1" ht="45" customHeight="1">
      <c r="A43" s="65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</row>
    <row r="44" spans="1:105" s="14" customFormat="1" ht="360.75" customHeight="1">
      <c r="A44" s="40" t="s">
        <v>288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14" customFormat="1" ht="198" customHeight="1">
      <c r="A45" s="40" t="s">
        <v>289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14" customFormat="1" ht="75.75" customHeight="1" hidden="1">
      <c r="A46" s="65" t="s">
        <v>28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</row>
    <row r="47" spans="1:105" s="14" customFormat="1" ht="33" customHeight="1" hidden="1">
      <c r="A47" s="40" t="s">
        <v>291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</row>
    <row r="48" spans="1:105" s="14" customFormat="1" ht="30" customHeight="1" hidden="1">
      <c r="A48" s="65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</row>
    <row r="49" spans="1:105" s="14" customFormat="1" ht="48.75" customHeight="1" hidden="1">
      <c r="A49" s="40" t="s">
        <v>290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ht="27" customHeight="1"/>
  </sheetData>
  <sheetProtection selectLockedCells="1" selectUnlockedCells="1"/>
  <mergeCells count="57">
    <mergeCell ref="A42:DA42"/>
    <mergeCell ref="A43:DA43"/>
    <mergeCell ref="A44:DA44"/>
    <mergeCell ref="A46:DA46"/>
    <mergeCell ref="A47:DA47"/>
    <mergeCell ref="A48:DA48"/>
    <mergeCell ref="A45:DA45"/>
    <mergeCell ref="A35:BB35"/>
    <mergeCell ref="BD35:DA35"/>
    <mergeCell ref="B37:CZ37"/>
    <mergeCell ref="A39:DA39"/>
    <mergeCell ref="A40:DA40"/>
    <mergeCell ref="A41:DA41"/>
    <mergeCell ref="AL29:BW29"/>
    <mergeCell ref="CL29:DA29"/>
    <mergeCell ref="CL30:DA30"/>
    <mergeCell ref="CL31:DA31"/>
    <mergeCell ref="A33:BB33"/>
    <mergeCell ref="BD33:DA33"/>
    <mergeCell ref="A25:AJ25"/>
    <mergeCell ref="AL25:BW27"/>
    <mergeCell ref="CL25:DA25"/>
    <mergeCell ref="CL26:DA26"/>
    <mergeCell ref="CL27:DA27"/>
    <mergeCell ref="CL28:DA28"/>
    <mergeCell ref="BQ18:BS18"/>
    <mergeCell ref="CL20:DA20"/>
    <mergeCell ref="CL21:DA21"/>
    <mergeCell ref="CL22:DA22"/>
    <mergeCell ref="CL23:DA23"/>
    <mergeCell ref="CL24:DA24"/>
    <mergeCell ref="A15:DA15"/>
    <mergeCell ref="AD16:AJ16"/>
    <mergeCell ref="AK16:AN16"/>
    <mergeCell ref="BQ16:CF16"/>
    <mergeCell ref="AK18:AL18"/>
    <mergeCell ref="AM18:AP18"/>
    <mergeCell ref="AQ18:AS18"/>
    <mergeCell ref="AT18:BH18"/>
    <mergeCell ref="BI18:BL18"/>
    <mergeCell ref="BM18:BP18"/>
    <mergeCell ref="BO12:BR12"/>
    <mergeCell ref="BS12:BU12"/>
    <mergeCell ref="BV12:CJ12"/>
    <mergeCell ref="CK12:CN12"/>
    <mergeCell ref="CO12:CR12"/>
    <mergeCell ref="CS12:CU12"/>
    <mergeCell ref="A49:DA49"/>
    <mergeCell ref="BQ2:DA2"/>
    <mergeCell ref="BG6:DA6"/>
    <mergeCell ref="BG7:DA7"/>
    <mergeCell ref="BG8:DA8"/>
    <mergeCell ref="BG9:BX9"/>
    <mergeCell ref="BZ9:DA9"/>
    <mergeCell ref="BG10:BX10"/>
    <mergeCell ref="BZ10:DA10"/>
    <mergeCell ref="BM12:BN12"/>
  </mergeCells>
  <printOptions/>
  <pageMargins left="0.7874015748031497" right="0.5118110236220472" top="0.5905511811023623" bottom="0.3937007874015748" header="0.1968503937007874" footer="0.5118110236220472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6" max="255" man="1"/>
    <brk id="4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I8" sqref="I8:CH8"/>
    </sheetView>
  </sheetViews>
  <sheetFormatPr defaultColWidth="0.875" defaultRowHeight="12.75"/>
  <cols>
    <col min="1" max="16384" width="0.875" style="1" customWidth="1"/>
  </cols>
  <sheetData>
    <row r="1" spans="2:104" ht="15" customHeight="1"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</row>
    <row r="2" spans="27:73" ht="15" customHeight="1">
      <c r="AA2" s="5"/>
      <c r="AB2" s="5"/>
      <c r="AC2" s="5"/>
      <c r="AD2" s="5"/>
      <c r="AE2" s="5"/>
      <c r="AG2" s="47" t="s">
        <v>31</v>
      </c>
      <c r="AH2" s="47"/>
      <c r="AI2" s="47"/>
      <c r="AJ2" s="47"/>
      <c r="AK2" s="67" t="s">
        <v>280</v>
      </c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47">
        <v>20</v>
      </c>
      <c r="BL2" s="47"/>
      <c r="BM2" s="47"/>
      <c r="BN2" s="47"/>
      <c r="BO2" s="50" t="s">
        <v>242</v>
      </c>
      <c r="BP2" s="50"/>
      <c r="BQ2" s="50"/>
      <c r="BR2" s="50"/>
      <c r="BS2" s="51" t="s">
        <v>6</v>
      </c>
      <c r="BT2" s="51"/>
      <c r="BU2" s="51"/>
    </row>
    <row r="3" ht="15">
      <c r="DA3" s="5"/>
    </row>
    <row r="4" spans="1:105" s="12" customFormat="1" ht="31.5" customHeight="1">
      <c r="A4" s="68" t="s">
        <v>32</v>
      </c>
      <c r="B4" s="68"/>
      <c r="C4" s="68"/>
      <c r="D4" s="68"/>
      <c r="E4" s="68"/>
      <c r="F4" s="68"/>
      <c r="G4" s="68"/>
      <c r="H4" s="69" t="s">
        <v>33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8" t="s">
        <v>34</v>
      </c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</row>
    <row r="5" spans="1:105" s="12" customFormat="1" ht="16.5" customHeight="1">
      <c r="A5" s="69">
        <v>1</v>
      </c>
      <c r="B5" s="69"/>
      <c r="C5" s="69"/>
      <c r="D5" s="69"/>
      <c r="E5" s="69"/>
      <c r="F5" s="69"/>
      <c r="G5" s="69"/>
      <c r="H5" s="69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>
        <v>3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</row>
    <row r="6" spans="1:105" s="12" customFormat="1" ht="16.5" customHeight="1">
      <c r="A6" s="70"/>
      <c r="B6" s="70"/>
      <c r="C6" s="70"/>
      <c r="D6" s="70"/>
      <c r="E6" s="70"/>
      <c r="F6" s="70"/>
      <c r="G6" s="70"/>
      <c r="H6" s="23"/>
      <c r="I6" s="71" t="s">
        <v>35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2">
        <f>CI14+CI8</f>
        <v>0</v>
      </c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</row>
    <row r="7" spans="1:105" s="12" customFormat="1" ht="16.5" customHeight="1">
      <c r="A7" s="70"/>
      <c r="B7" s="70"/>
      <c r="C7" s="70"/>
      <c r="D7" s="70"/>
      <c r="E7" s="70"/>
      <c r="F7" s="70"/>
      <c r="G7" s="70"/>
      <c r="H7" s="23"/>
      <c r="I7" s="71" t="s">
        <v>36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105" s="12" customFormat="1" ht="31.5" customHeight="1">
      <c r="A8" s="70"/>
      <c r="B8" s="70"/>
      <c r="C8" s="70"/>
      <c r="D8" s="70"/>
      <c r="E8" s="70"/>
      <c r="F8" s="70"/>
      <c r="G8" s="70"/>
      <c r="H8" s="23"/>
      <c r="I8" s="71" t="s">
        <v>37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3">
        <v>0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s="12" customFormat="1" ht="16.5" customHeight="1" hidden="1">
      <c r="A9" s="70"/>
      <c r="B9" s="70"/>
      <c r="C9" s="70"/>
      <c r="D9" s="70"/>
      <c r="E9" s="70"/>
      <c r="F9" s="70"/>
      <c r="G9" s="70"/>
      <c r="H9" s="23"/>
      <c r="I9" s="74" t="s">
        <v>38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s="12" customFormat="1" ht="31.5" customHeight="1" hidden="1">
      <c r="A10" s="70"/>
      <c r="B10" s="70"/>
      <c r="C10" s="70"/>
      <c r="D10" s="70"/>
      <c r="E10" s="70"/>
      <c r="F10" s="70"/>
      <c r="G10" s="70"/>
      <c r="H10" s="23"/>
      <c r="I10" s="71" t="s">
        <v>39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s="12" customFormat="1" ht="46.5" customHeight="1" hidden="1">
      <c r="A11" s="70"/>
      <c r="B11" s="70"/>
      <c r="C11" s="70"/>
      <c r="D11" s="70"/>
      <c r="E11" s="70"/>
      <c r="F11" s="70"/>
      <c r="G11" s="70"/>
      <c r="H11" s="23"/>
      <c r="I11" s="71" t="s">
        <v>40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s="12" customFormat="1" ht="46.5" customHeight="1" hidden="1">
      <c r="A12" s="70"/>
      <c r="B12" s="70"/>
      <c r="C12" s="70"/>
      <c r="D12" s="70"/>
      <c r="E12" s="70"/>
      <c r="F12" s="70"/>
      <c r="G12" s="70"/>
      <c r="H12" s="23"/>
      <c r="I12" s="71" t="s">
        <v>41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05" s="12" customFormat="1" ht="16.5" customHeight="1" hidden="1">
      <c r="A13" s="70"/>
      <c r="B13" s="70"/>
      <c r="C13" s="70"/>
      <c r="D13" s="70"/>
      <c r="E13" s="70"/>
      <c r="F13" s="70"/>
      <c r="G13" s="70"/>
      <c r="H13" s="23"/>
      <c r="I13" s="71" t="s">
        <v>42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s="12" customFormat="1" ht="31.5" customHeight="1">
      <c r="A14" s="70"/>
      <c r="B14" s="70"/>
      <c r="C14" s="70"/>
      <c r="D14" s="70"/>
      <c r="E14" s="70"/>
      <c r="F14" s="70"/>
      <c r="G14" s="70"/>
      <c r="H14" s="23"/>
      <c r="I14" s="71" t="s">
        <v>43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s="12" customFormat="1" ht="16.5" customHeight="1">
      <c r="A15" s="70"/>
      <c r="B15" s="70"/>
      <c r="C15" s="70"/>
      <c r="D15" s="70"/>
      <c r="E15" s="70"/>
      <c r="F15" s="70"/>
      <c r="G15" s="70"/>
      <c r="H15" s="23"/>
      <c r="I15" s="74" t="s">
        <v>38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s="12" customFormat="1" ht="16.5" customHeight="1">
      <c r="A16" s="70"/>
      <c r="B16" s="70"/>
      <c r="C16" s="70"/>
      <c r="D16" s="70"/>
      <c r="E16" s="70"/>
      <c r="F16" s="70"/>
      <c r="G16" s="70"/>
      <c r="H16" s="23"/>
      <c r="I16" s="75" t="s">
        <v>44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:105" s="12" customFormat="1" ht="16.5" customHeight="1" hidden="1">
      <c r="A17" s="70"/>
      <c r="B17" s="70"/>
      <c r="C17" s="70"/>
      <c r="D17" s="70"/>
      <c r="E17" s="70"/>
      <c r="F17" s="70"/>
      <c r="G17" s="70"/>
      <c r="H17" s="23"/>
      <c r="I17" s="71" t="s">
        <v>45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:105" s="12" customFormat="1" ht="16.5" customHeight="1">
      <c r="A18" s="70"/>
      <c r="B18" s="70"/>
      <c r="C18" s="70"/>
      <c r="D18" s="70"/>
      <c r="E18" s="70"/>
      <c r="F18" s="70"/>
      <c r="G18" s="70"/>
      <c r="H18" s="23"/>
      <c r="I18" s="71" t="s">
        <v>46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</row>
    <row r="19" spans="1:105" s="12" customFormat="1" ht="16.5" customHeight="1">
      <c r="A19" s="70"/>
      <c r="B19" s="70"/>
      <c r="C19" s="70"/>
      <c r="D19" s="70"/>
      <c r="E19" s="70"/>
      <c r="F19" s="70"/>
      <c r="G19" s="70"/>
      <c r="H19" s="23"/>
      <c r="I19" s="71" t="s">
        <v>36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</row>
    <row r="20" spans="1:105" s="12" customFormat="1" ht="16.5" customHeight="1">
      <c r="A20" s="70"/>
      <c r="B20" s="70"/>
      <c r="C20" s="70"/>
      <c r="D20" s="70"/>
      <c r="E20" s="70"/>
      <c r="F20" s="70"/>
      <c r="G20" s="70"/>
      <c r="H20" s="23"/>
      <c r="I20" s="71" t="s">
        <v>47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</row>
    <row r="21" spans="1:105" s="12" customFormat="1" ht="16.5" customHeight="1" hidden="1">
      <c r="A21" s="70"/>
      <c r="B21" s="70"/>
      <c r="C21" s="70"/>
      <c r="D21" s="70"/>
      <c r="E21" s="70"/>
      <c r="F21" s="70"/>
      <c r="G21" s="70"/>
      <c r="H21" s="23"/>
      <c r="I21" s="74" t="s">
        <v>38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</row>
    <row r="22" spans="1:105" s="12" customFormat="1" ht="16.5" customHeight="1" hidden="1">
      <c r="A22" s="70"/>
      <c r="B22" s="70"/>
      <c r="C22" s="70"/>
      <c r="D22" s="70"/>
      <c r="E22" s="70"/>
      <c r="F22" s="70"/>
      <c r="G22" s="70"/>
      <c r="H22" s="23"/>
      <c r="I22" s="71" t="s">
        <v>48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</row>
    <row r="23" spans="1:105" s="12" customFormat="1" ht="31.5" customHeight="1">
      <c r="A23" s="70"/>
      <c r="B23" s="70"/>
      <c r="C23" s="70"/>
      <c r="D23" s="70"/>
      <c r="E23" s="70"/>
      <c r="F23" s="70"/>
      <c r="G23" s="70"/>
      <c r="H23" s="23"/>
      <c r="I23" s="71" t="s">
        <v>49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</row>
    <row r="24" spans="1:105" s="12" customFormat="1" ht="16.5" customHeight="1" hidden="1">
      <c r="A24" s="70"/>
      <c r="B24" s="70"/>
      <c r="C24" s="70"/>
      <c r="D24" s="70"/>
      <c r="E24" s="70"/>
      <c r="F24" s="70"/>
      <c r="G24" s="70"/>
      <c r="H24" s="23"/>
      <c r="I24" s="74" t="s">
        <v>38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</row>
    <row r="25" spans="1:105" s="12" customFormat="1" ht="16.5" customHeight="1" hidden="1">
      <c r="A25" s="70"/>
      <c r="B25" s="70"/>
      <c r="C25" s="70"/>
      <c r="D25" s="70"/>
      <c r="E25" s="70"/>
      <c r="F25" s="70"/>
      <c r="G25" s="70"/>
      <c r="H25" s="23"/>
      <c r="I25" s="71" t="s">
        <v>50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spans="1:105" s="12" customFormat="1" ht="16.5" customHeight="1" hidden="1">
      <c r="A26" s="70"/>
      <c r="B26" s="70"/>
      <c r="C26" s="70"/>
      <c r="D26" s="70"/>
      <c r="E26" s="70"/>
      <c r="F26" s="70"/>
      <c r="G26" s="70"/>
      <c r="H26" s="23"/>
      <c r="I26" s="71" t="s">
        <v>51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</row>
    <row r="27" spans="1:105" s="12" customFormat="1" ht="16.5" customHeight="1">
      <c r="A27" s="70"/>
      <c r="B27" s="70"/>
      <c r="C27" s="70"/>
      <c r="D27" s="70"/>
      <c r="E27" s="70"/>
      <c r="F27" s="70"/>
      <c r="G27" s="70"/>
      <c r="H27" s="23"/>
      <c r="I27" s="71" t="s">
        <v>52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spans="1:105" s="12" customFormat="1" ht="16.5" customHeight="1" hidden="1">
      <c r="A28" s="70"/>
      <c r="B28" s="70"/>
      <c r="C28" s="70"/>
      <c r="D28" s="70"/>
      <c r="E28" s="70"/>
      <c r="F28" s="70"/>
      <c r="G28" s="70"/>
      <c r="H28" s="23"/>
      <c r="I28" s="74" t="s">
        <v>38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</row>
    <row r="29" spans="1:105" s="12" customFormat="1" ht="16.5" customHeight="1" hidden="1">
      <c r="A29" s="70"/>
      <c r="B29" s="70"/>
      <c r="C29" s="70"/>
      <c r="D29" s="70"/>
      <c r="E29" s="70"/>
      <c r="F29" s="70"/>
      <c r="G29" s="70"/>
      <c r="H29" s="23"/>
      <c r="I29" s="71" t="s">
        <v>53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</row>
    <row r="30" spans="1:105" s="12" customFormat="1" ht="16.5" customHeight="1" hidden="1">
      <c r="A30" s="70"/>
      <c r="B30" s="70"/>
      <c r="C30" s="70"/>
      <c r="D30" s="70"/>
      <c r="E30" s="70"/>
      <c r="F30" s="70"/>
      <c r="G30" s="70"/>
      <c r="H30" s="23"/>
      <c r="I30" s="71" t="s">
        <v>54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s="12" customFormat="1" ht="31.5" customHeight="1">
      <c r="A31" s="70"/>
      <c r="B31" s="70"/>
      <c r="C31" s="70"/>
      <c r="D31" s="70"/>
      <c r="E31" s="70"/>
      <c r="F31" s="70"/>
      <c r="G31" s="70"/>
      <c r="H31" s="23"/>
      <c r="I31" s="71" t="s">
        <v>55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:105" s="12" customFormat="1" ht="16.5" customHeight="1" hidden="1">
      <c r="A32" s="70"/>
      <c r="B32" s="70"/>
      <c r="C32" s="70"/>
      <c r="D32" s="70"/>
      <c r="E32" s="70"/>
      <c r="F32" s="70"/>
      <c r="G32" s="70"/>
      <c r="H32" s="23"/>
      <c r="I32" s="74" t="s">
        <v>38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s="12" customFormat="1" ht="16.5" customHeight="1" hidden="1">
      <c r="A33" s="70"/>
      <c r="B33" s="70"/>
      <c r="C33" s="70"/>
      <c r="D33" s="70"/>
      <c r="E33" s="70"/>
      <c r="F33" s="70"/>
      <c r="G33" s="70"/>
      <c r="H33" s="23"/>
      <c r="I33" s="71" t="s">
        <v>56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spans="1:105" s="12" customFormat="1" ht="16.5" customHeight="1" hidden="1">
      <c r="A34" s="70"/>
      <c r="B34" s="70"/>
      <c r="C34" s="70"/>
      <c r="D34" s="70"/>
      <c r="E34" s="70"/>
      <c r="F34" s="70"/>
      <c r="G34" s="70"/>
      <c r="H34" s="23"/>
      <c r="I34" s="71" t="s">
        <v>57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</row>
    <row r="35" spans="1:105" s="12" customFormat="1" ht="31.5" customHeight="1">
      <c r="A35" s="70"/>
      <c r="B35" s="70"/>
      <c r="C35" s="70"/>
      <c r="D35" s="70"/>
      <c r="E35" s="70"/>
      <c r="F35" s="70"/>
      <c r="G35" s="70"/>
      <c r="H35" s="23"/>
      <c r="I35" s="71" t="s">
        <v>58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  <row r="36" spans="1:105" s="12" customFormat="1" ht="16.5" customHeight="1" hidden="1">
      <c r="A36" s="70"/>
      <c r="B36" s="70"/>
      <c r="C36" s="70"/>
      <c r="D36" s="70"/>
      <c r="E36" s="70"/>
      <c r="F36" s="70"/>
      <c r="G36" s="70"/>
      <c r="H36" s="23"/>
      <c r="I36" s="74" t="s">
        <v>38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</row>
    <row r="37" spans="1:105" s="12" customFormat="1" ht="16.5" customHeight="1" hidden="1">
      <c r="A37" s="70"/>
      <c r="B37" s="70"/>
      <c r="C37" s="70"/>
      <c r="D37" s="70"/>
      <c r="E37" s="70"/>
      <c r="F37" s="70"/>
      <c r="G37" s="70"/>
      <c r="H37" s="23"/>
      <c r="I37" s="71" t="s">
        <v>59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</row>
    <row r="38" spans="1:105" s="12" customFormat="1" ht="16.5" customHeight="1" hidden="1">
      <c r="A38" s="70"/>
      <c r="B38" s="70"/>
      <c r="C38" s="70"/>
      <c r="D38" s="70"/>
      <c r="E38" s="70"/>
      <c r="F38" s="70"/>
      <c r="G38" s="70"/>
      <c r="H38" s="23"/>
      <c r="I38" s="71" t="s">
        <v>60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</row>
    <row r="39" spans="1:105" s="12" customFormat="1" ht="31.5" customHeight="1">
      <c r="A39" s="70"/>
      <c r="B39" s="70"/>
      <c r="C39" s="70"/>
      <c r="D39" s="70"/>
      <c r="E39" s="70"/>
      <c r="F39" s="70"/>
      <c r="G39" s="70"/>
      <c r="H39" s="23"/>
      <c r="I39" s="71" t="s">
        <v>61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</row>
    <row r="40" spans="1:105" s="12" customFormat="1" ht="16.5" customHeight="1" hidden="1">
      <c r="A40" s="70"/>
      <c r="B40" s="70"/>
      <c r="C40" s="70"/>
      <c r="D40" s="70"/>
      <c r="E40" s="70"/>
      <c r="F40" s="70"/>
      <c r="G40" s="70"/>
      <c r="H40" s="23"/>
      <c r="I40" s="74" t="s">
        <v>38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</row>
    <row r="41" spans="1:105" s="12" customFormat="1" ht="16.5" customHeight="1" hidden="1">
      <c r="A41" s="70"/>
      <c r="B41" s="70"/>
      <c r="C41" s="70"/>
      <c r="D41" s="70"/>
      <c r="E41" s="70"/>
      <c r="F41" s="70"/>
      <c r="G41" s="70"/>
      <c r="H41" s="23"/>
      <c r="I41" s="71" t="s">
        <v>62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</row>
    <row r="42" spans="1:105" s="12" customFormat="1" ht="16.5" customHeight="1" hidden="1">
      <c r="A42" s="70"/>
      <c r="B42" s="70"/>
      <c r="C42" s="70"/>
      <c r="D42" s="70"/>
      <c r="E42" s="70"/>
      <c r="F42" s="70"/>
      <c r="G42" s="70"/>
      <c r="H42" s="23"/>
      <c r="I42" s="71" t="s">
        <v>63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</row>
    <row r="43" spans="1:105" s="12" customFormat="1" ht="16.5" customHeight="1" hidden="1">
      <c r="A43" s="70"/>
      <c r="B43" s="70"/>
      <c r="C43" s="70"/>
      <c r="D43" s="70"/>
      <c r="E43" s="70"/>
      <c r="F43" s="70"/>
      <c r="G43" s="70"/>
      <c r="H43" s="23"/>
      <c r="I43" s="71" t="s">
        <v>64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</row>
    <row r="44" spans="1:105" s="12" customFormat="1" ht="16.5" customHeight="1" hidden="1">
      <c r="A44" s="70"/>
      <c r="B44" s="70"/>
      <c r="C44" s="70"/>
      <c r="D44" s="70"/>
      <c r="E44" s="70"/>
      <c r="F44" s="70"/>
      <c r="G44" s="70"/>
      <c r="H44" s="23"/>
      <c r="I44" s="71" t="s">
        <v>65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</row>
    <row r="45" spans="1:105" s="12" customFormat="1" ht="16.5" customHeight="1" hidden="1">
      <c r="A45" s="70"/>
      <c r="B45" s="70"/>
      <c r="C45" s="70"/>
      <c r="D45" s="70"/>
      <c r="E45" s="70"/>
      <c r="F45" s="70"/>
      <c r="G45" s="70"/>
      <c r="H45" s="23"/>
      <c r="I45" s="71" t="s">
        <v>66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</row>
    <row r="46" spans="1:105" s="12" customFormat="1" ht="16.5" customHeight="1" hidden="1">
      <c r="A46" s="70"/>
      <c r="B46" s="70"/>
      <c r="C46" s="70"/>
      <c r="D46" s="70"/>
      <c r="E46" s="70"/>
      <c r="F46" s="70"/>
      <c r="G46" s="70"/>
      <c r="H46" s="23"/>
      <c r="I46" s="71" t="s">
        <v>67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</row>
    <row r="47" spans="1:105" s="12" customFormat="1" ht="16.5" customHeight="1" hidden="1">
      <c r="A47" s="70"/>
      <c r="B47" s="70"/>
      <c r="C47" s="70"/>
      <c r="D47" s="70"/>
      <c r="E47" s="70"/>
      <c r="F47" s="70"/>
      <c r="G47" s="70"/>
      <c r="H47" s="23"/>
      <c r="I47" s="71" t="s">
        <v>68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</row>
    <row r="48" spans="1:105" s="12" customFormat="1" ht="16.5" customHeight="1" hidden="1">
      <c r="A48" s="70"/>
      <c r="B48" s="70"/>
      <c r="C48" s="70"/>
      <c r="D48" s="70"/>
      <c r="E48" s="70"/>
      <c r="F48" s="70"/>
      <c r="G48" s="70"/>
      <c r="H48" s="23"/>
      <c r="I48" s="75" t="s">
        <v>69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</row>
    <row r="49" spans="1:105" s="12" customFormat="1" ht="16.5" customHeight="1" hidden="1">
      <c r="A49" s="70"/>
      <c r="B49" s="70"/>
      <c r="C49" s="70"/>
      <c r="D49" s="70"/>
      <c r="E49" s="70"/>
      <c r="F49" s="70"/>
      <c r="G49" s="70"/>
      <c r="H49" s="23"/>
      <c r="I49" s="71" t="s">
        <v>70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</row>
    <row r="50" spans="1:105" s="12" customFormat="1" ht="16.5" customHeight="1" hidden="1">
      <c r="A50" s="70"/>
      <c r="B50" s="70"/>
      <c r="C50" s="70"/>
      <c r="D50" s="70"/>
      <c r="E50" s="70"/>
      <c r="F50" s="70"/>
      <c r="G50" s="70"/>
      <c r="H50" s="23"/>
      <c r="I50" s="71" t="s">
        <v>71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</row>
    <row r="51" spans="1:105" s="12" customFormat="1" ht="31.5" customHeight="1">
      <c r="A51" s="70"/>
      <c r="B51" s="70"/>
      <c r="C51" s="70"/>
      <c r="D51" s="70"/>
      <c r="E51" s="70"/>
      <c r="F51" s="70"/>
      <c r="G51" s="70"/>
      <c r="H51" s="24"/>
      <c r="I51" s="71" t="s">
        <v>72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</row>
    <row r="52" spans="1:105" s="12" customFormat="1" ht="16.5" customHeight="1" hidden="1">
      <c r="A52" s="70"/>
      <c r="B52" s="70"/>
      <c r="C52" s="70"/>
      <c r="D52" s="70"/>
      <c r="E52" s="70"/>
      <c r="F52" s="70"/>
      <c r="G52" s="70"/>
      <c r="H52" s="23"/>
      <c r="I52" s="74" t="s">
        <v>38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3" spans="1:105" s="15" customFormat="1" ht="16.5" customHeight="1" hidden="1">
      <c r="A53" s="70"/>
      <c r="B53" s="70"/>
      <c r="C53" s="70"/>
      <c r="D53" s="70"/>
      <c r="E53" s="70"/>
      <c r="F53" s="70"/>
      <c r="G53" s="70"/>
      <c r="H53" s="24"/>
      <c r="I53" s="71" t="s">
        <v>73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</row>
    <row r="54" spans="1:105" s="15" customFormat="1" ht="16.5" customHeight="1" hidden="1">
      <c r="A54" s="70"/>
      <c r="B54" s="70"/>
      <c r="C54" s="70"/>
      <c r="D54" s="70"/>
      <c r="E54" s="70"/>
      <c r="F54" s="70"/>
      <c r="G54" s="70"/>
      <c r="H54" s="24"/>
      <c r="I54" s="71" t="s">
        <v>74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</row>
    <row r="55" spans="1:105" s="15" customFormat="1" ht="16.5" customHeight="1" hidden="1">
      <c r="A55" s="70"/>
      <c r="B55" s="70"/>
      <c r="C55" s="70"/>
      <c r="D55" s="70"/>
      <c r="E55" s="70"/>
      <c r="F55" s="70"/>
      <c r="G55" s="70"/>
      <c r="H55" s="24"/>
      <c r="I55" s="71" t="s">
        <v>75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</row>
    <row r="56" spans="1:105" s="15" customFormat="1" ht="16.5" customHeight="1" hidden="1">
      <c r="A56" s="70"/>
      <c r="B56" s="70"/>
      <c r="C56" s="70"/>
      <c r="D56" s="70"/>
      <c r="E56" s="70"/>
      <c r="F56" s="70"/>
      <c r="G56" s="70"/>
      <c r="H56" s="24"/>
      <c r="I56" s="71" t="s">
        <v>76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</row>
    <row r="57" spans="1:105" s="15" customFormat="1" ht="16.5" customHeight="1" hidden="1">
      <c r="A57" s="70"/>
      <c r="B57" s="70"/>
      <c r="C57" s="70"/>
      <c r="D57" s="70"/>
      <c r="E57" s="70"/>
      <c r="F57" s="70"/>
      <c r="G57" s="70"/>
      <c r="H57" s="24"/>
      <c r="I57" s="71" t="s">
        <v>77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</row>
    <row r="58" spans="1:105" s="15" customFormat="1" ht="16.5" customHeight="1" hidden="1">
      <c r="A58" s="70"/>
      <c r="B58" s="70"/>
      <c r="C58" s="70"/>
      <c r="D58" s="70"/>
      <c r="E58" s="70"/>
      <c r="F58" s="70"/>
      <c r="G58" s="70"/>
      <c r="H58" s="24"/>
      <c r="I58" s="71" t="s">
        <v>78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</row>
    <row r="59" spans="1:105" s="15" customFormat="1" ht="16.5" customHeight="1" hidden="1">
      <c r="A59" s="70"/>
      <c r="B59" s="70"/>
      <c r="C59" s="70"/>
      <c r="D59" s="70"/>
      <c r="E59" s="70"/>
      <c r="F59" s="70"/>
      <c r="G59" s="70"/>
      <c r="H59" s="24"/>
      <c r="I59" s="71" t="s">
        <v>79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</row>
    <row r="60" spans="1:105" s="15" customFormat="1" ht="16.5" customHeight="1" hidden="1">
      <c r="A60" s="70"/>
      <c r="B60" s="70"/>
      <c r="C60" s="70"/>
      <c r="D60" s="70"/>
      <c r="E60" s="70"/>
      <c r="F60" s="70"/>
      <c r="G60" s="70"/>
      <c r="H60" s="24"/>
      <c r="I60" s="75" t="s">
        <v>80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</row>
    <row r="61" spans="1:105" s="15" customFormat="1" ht="16.5" customHeight="1" hidden="1">
      <c r="A61" s="70"/>
      <c r="B61" s="70"/>
      <c r="C61" s="70"/>
      <c r="D61" s="70"/>
      <c r="E61" s="70"/>
      <c r="F61" s="70"/>
      <c r="G61" s="70"/>
      <c r="H61" s="24"/>
      <c r="I61" s="71" t="s">
        <v>81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</row>
    <row r="62" spans="1:105" s="15" customFormat="1" ht="16.5" customHeight="1" hidden="1">
      <c r="A62" s="70"/>
      <c r="B62" s="70"/>
      <c r="C62" s="70"/>
      <c r="D62" s="70"/>
      <c r="E62" s="70"/>
      <c r="F62" s="70"/>
      <c r="G62" s="70"/>
      <c r="H62" s="24"/>
      <c r="I62" s="71" t="s">
        <v>82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</row>
    <row r="63" spans="1:105" s="12" customFormat="1" ht="16.5" customHeight="1">
      <c r="A63" s="70"/>
      <c r="B63" s="70"/>
      <c r="C63" s="70"/>
      <c r="D63" s="70"/>
      <c r="E63" s="70"/>
      <c r="F63" s="70"/>
      <c r="G63" s="70"/>
      <c r="H63" s="24"/>
      <c r="I63" s="71" t="s">
        <v>83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</row>
    <row r="64" spans="1:105" s="12" customFormat="1" ht="31.5" customHeight="1">
      <c r="A64" s="76"/>
      <c r="B64" s="76"/>
      <c r="C64" s="76"/>
      <c r="D64" s="76"/>
      <c r="E64" s="76"/>
      <c r="F64" s="76"/>
      <c r="G64" s="76"/>
      <c r="H64" s="25"/>
      <c r="I64" s="77" t="s">
        <v>84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</row>
    <row r="65" spans="1:105" s="15" customFormat="1" ht="16.5" customHeight="1">
      <c r="A65" s="70"/>
      <c r="B65" s="70"/>
      <c r="C65" s="70"/>
      <c r="D65" s="70"/>
      <c r="E65" s="70"/>
      <c r="F65" s="70"/>
      <c r="G65" s="70"/>
      <c r="H65" s="24"/>
      <c r="I65" s="71" t="s">
        <v>85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</row>
    <row r="66" spans="1:105" s="12" customFormat="1" ht="16.5" customHeight="1" hidden="1">
      <c r="A66" s="70"/>
      <c r="B66" s="70"/>
      <c r="C66" s="70"/>
      <c r="D66" s="70"/>
      <c r="E66" s="70"/>
      <c r="F66" s="70"/>
      <c r="G66" s="70"/>
      <c r="H66" s="23"/>
      <c r="I66" s="74" t="s">
        <v>38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</row>
    <row r="67" spans="1:105" s="15" customFormat="1" ht="16.5" customHeight="1" hidden="1">
      <c r="A67" s="70"/>
      <c r="B67" s="70"/>
      <c r="C67" s="70"/>
      <c r="D67" s="70"/>
      <c r="E67" s="70"/>
      <c r="F67" s="70"/>
      <c r="G67" s="70"/>
      <c r="H67" s="23"/>
      <c r="I67" s="71" t="s">
        <v>86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</row>
    <row r="68" spans="1:105" s="15" customFormat="1" ht="31.5" customHeight="1">
      <c r="A68" s="70"/>
      <c r="B68" s="70"/>
      <c r="C68" s="70"/>
      <c r="D68" s="70"/>
      <c r="E68" s="70"/>
      <c r="F68" s="70"/>
      <c r="G68" s="70"/>
      <c r="H68" s="24"/>
      <c r="I68" s="71" t="s">
        <v>87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</row>
    <row r="69" spans="1:105" s="12" customFormat="1" ht="16.5" customHeight="1" hidden="1">
      <c r="A69" s="70"/>
      <c r="B69" s="70"/>
      <c r="C69" s="70"/>
      <c r="D69" s="70"/>
      <c r="E69" s="70"/>
      <c r="F69" s="70"/>
      <c r="G69" s="70"/>
      <c r="H69" s="23"/>
      <c r="I69" s="74" t="s">
        <v>38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</row>
    <row r="70" spans="1:105" s="15" customFormat="1" ht="16.5" customHeight="1" hidden="1">
      <c r="A70" s="70"/>
      <c r="B70" s="70"/>
      <c r="C70" s="70"/>
      <c r="D70" s="70"/>
      <c r="E70" s="70"/>
      <c r="F70" s="70"/>
      <c r="G70" s="70"/>
      <c r="H70" s="23"/>
      <c r="I70" s="71" t="s">
        <v>88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</row>
    <row r="71" spans="1:105" s="15" customFormat="1" ht="16.5" customHeight="1" hidden="1">
      <c r="A71" s="70"/>
      <c r="B71" s="70"/>
      <c r="C71" s="70"/>
      <c r="D71" s="70"/>
      <c r="E71" s="70"/>
      <c r="F71" s="70"/>
      <c r="G71" s="70"/>
      <c r="H71" s="24"/>
      <c r="I71" s="71" t="s">
        <v>89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</row>
    <row r="72" spans="1:105" s="15" customFormat="1" ht="16.5" customHeight="1" hidden="1">
      <c r="A72" s="70"/>
      <c r="B72" s="70"/>
      <c r="C72" s="70"/>
      <c r="D72" s="70"/>
      <c r="E72" s="70"/>
      <c r="F72" s="70"/>
      <c r="G72" s="70"/>
      <c r="H72" s="24"/>
      <c r="I72" s="71" t="s">
        <v>90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</row>
    <row r="73" spans="1:105" s="15" customFormat="1" ht="16.5" customHeight="1" hidden="1">
      <c r="A73" s="70"/>
      <c r="B73" s="70"/>
      <c r="C73" s="70"/>
      <c r="D73" s="70"/>
      <c r="E73" s="70"/>
      <c r="F73" s="70"/>
      <c r="G73" s="70"/>
      <c r="H73" s="24"/>
      <c r="I73" s="71" t="s">
        <v>91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</row>
    <row r="74" spans="1:105" s="15" customFormat="1" ht="16.5" customHeight="1" hidden="1">
      <c r="A74" s="70"/>
      <c r="B74" s="70"/>
      <c r="C74" s="70"/>
      <c r="D74" s="70"/>
      <c r="E74" s="70"/>
      <c r="F74" s="70"/>
      <c r="G74" s="70"/>
      <c r="H74" s="24"/>
      <c r="I74" s="71" t="s">
        <v>92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</row>
    <row r="75" spans="1:105" s="15" customFormat="1" ht="16.5" customHeight="1" hidden="1">
      <c r="A75" s="70"/>
      <c r="B75" s="70"/>
      <c r="C75" s="70"/>
      <c r="D75" s="70"/>
      <c r="E75" s="70"/>
      <c r="F75" s="70"/>
      <c r="G75" s="70"/>
      <c r="H75" s="24"/>
      <c r="I75" s="71" t="s">
        <v>93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</row>
    <row r="76" spans="1:105" s="15" customFormat="1" ht="16.5" customHeight="1" hidden="1">
      <c r="A76" s="70"/>
      <c r="B76" s="70"/>
      <c r="C76" s="70"/>
      <c r="D76" s="70"/>
      <c r="E76" s="70"/>
      <c r="F76" s="70"/>
      <c r="G76" s="70"/>
      <c r="H76" s="24"/>
      <c r="I76" s="71" t="s">
        <v>94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</row>
    <row r="77" spans="1:105" s="15" customFormat="1" ht="16.5" customHeight="1" hidden="1">
      <c r="A77" s="70"/>
      <c r="B77" s="70"/>
      <c r="C77" s="70"/>
      <c r="D77" s="70"/>
      <c r="E77" s="70"/>
      <c r="F77" s="70"/>
      <c r="G77" s="70"/>
      <c r="H77" s="24"/>
      <c r="I77" s="71" t="s">
        <v>95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</row>
    <row r="78" spans="1:105" s="15" customFormat="1" ht="16.5" customHeight="1" hidden="1">
      <c r="A78" s="70"/>
      <c r="B78" s="70"/>
      <c r="C78" s="70"/>
      <c r="D78" s="70"/>
      <c r="E78" s="70"/>
      <c r="F78" s="70"/>
      <c r="G78" s="70"/>
      <c r="H78" s="24"/>
      <c r="I78" s="71" t="s">
        <v>96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</row>
    <row r="79" spans="1:105" s="15" customFormat="1" ht="16.5" customHeight="1" hidden="1">
      <c r="A79" s="70"/>
      <c r="B79" s="70"/>
      <c r="C79" s="70"/>
      <c r="D79" s="70"/>
      <c r="E79" s="70"/>
      <c r="F79" s="70"/>
      <c r="G79" s="70"/>
      <c r="H79" s="24"/>
      <c r="I79" s="71" t="s">
        <v>97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</row>
    <row r="80" spans="1:105" s="15" customFormat="1" ht="16.5" customHeight="1" hidden="1">
      <c r="A80" s="70"/>
      <c r="B80" s="70"/>
      <c r="C80" s="70"/>
      <c r="D80" s="70"/>
      <c r="E80" s="70"/>
      <c r="F80" s="70"/>
      <c r="G80" s="70"/>
      <c r="H80" s="24"/>
      <c r="I80" s="71" t="s">
        <v>98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</row>
    <row r="81" spans="1:105" s="15" customFormat="1" ht="16.5" customHeight="1" hidden="1">
      <c r="A81" s="70"/>
      <c r="B81" s="70"/>
      <c r="C81" s="70"/>
      <c r="D81" s="70"/>
      <c r="E81" s="70"/>
      <c r="F81" s="70"/>
      <c r="G81" s="70"/>
      <c r="H81" s="24"/>
      <c r="I81" s="71" t="s">
        <v>99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</row>
    <row r="82" spans="1:105" s="15" customFormat="1" ht="16.5" customHeight="1" hidden="1">
      <c r="A82" s="70"/>
      <c r="B82" s="70"/>
      <c r="C82" s="70"/>
      <c r="D82" s="70"/>
      <c r="E82" s="70"/>
      <c r="F82" s="70"/>
      <c r="G82" s="70"/>
      <c r="H82" s="24"/>
      <c r="I82" s="71" t="s">
        <v>100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</row>
    <row r="83" spans="1:105" s="12" customFormat="1" ht="46.5" customHeight="1">
      <c r="A83" s="70"/>
      <c r="B83" s="70"/>
      <c r="C83" s="70"/>
      <c r="D83" s="70"/>
      <c r="E83" s="70"/>
      <c r="F83" s="70"/>
      <c r="G83" s="70"/>
      <c r="H83" s="24"/>
      <c r="I83" s="71" t="s">
        <v>101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</row>
    <row r="84" spans="1:105" s="12" customFormat="1" ht="15.75" customHeight="1" hidden="1">
      <c r="A84" s="70"/>
      <c r="B84" s="70"/>
      <c r="C84" s="70"/>
      <c r="D84" s="70"/>
      <c r="E84" s="70"/>
      <c r="F84" s="70"/>
      <c r="G84" s="70"/>
      <c r="H84" s="23"/>
      <c r="I84" s="74" t="s">
        <v>38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s="15" customFormat="1" ht="16.5" customHeight="1" hidden="1">
      <c r="A85" s="70"/>
      <c r="B85" s="70"/>
      <c r="C85" s="70"/>
      <c r="D85" s="70"/>
      <c r="E85" s="70"/>
      <c r="F85" s="70"/>
      <c r="G85" s="70"/>
      <c r="H85" s="23"/>
      <c r="I85" s="71" t="s">
        <v>102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</row>
    <row r="86" spans="1:105" s="15" customFormat="1" ht="16.5" customHeight="1" hidden="1">
      <c r="A86" s="70"/>
      <c r="B86" s="70"/>
      <c r="C86" s="70"/>
      <c r="D86" s="70"/>
      <c r="E86" s="70"/>
      <c r="F86" s="70"/>
      <c r="G86" s="70"/>
      <c r="H86" s="24"/>
      <c r="I86" s="71" t="s">
        <v>103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s="15" customFormat="1" ht="16.5" customHeight="1" hidden="1">
      <c r="A87" s="70"/>
      <c r="B87" s="70"/>
      <c r="C87" s="70"/>
      <c r="D87" s="70"/>
      <c r="E87" s="70"/>
      <c r="F87" s="70"/>
      <c r="G87" s="70"/>
      <c r="H87" s="24"/>
      <c r="I87" s="71" t="s">
        <v>104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s="15" customFormat="1" ht="16.5" customHeight="1" hidden="1">
      <c r="A88" s="70"/>
      <c r="B88" s="70"/>
      <c r="C88" s="70"/>
      <c r="D88" s="70"/>
      <c r="E88" s="70"/>
      <c r="F88" s="70"/>
      <c r="G88" s="70"/>
      <c r="H88" s="24"/>
      <c r="I88" s="71" t="s">
        <v>105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</row>
    <row r="89" spans="1:105" s="15" customFormat="1" ht="16.5" customHeight="1" hidden="1">
      <c r="A89" s="70"/>
      <c r="B89" s="70"/>
      <c r="C89" s="70"/>
      <c r="D89" s="70"/>
      <c r="E89" s="70"/>
      <c r="F89" s="70"/>
      <c r="G89" s="70"/>
      <c r="H89" s="24"/>
      <c r="I89" s="79" t="s">
        <v>106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</row>
    <row r="90" spans="1:105" s="15" customFormat="1" ht="16.5" customHeight="1" hidden="1">
      <c r="A90" s="70"/>
      <c r="B90" s="70"/>
      <c r="C90" s="70"/>
      <c r="D90" s="70"/>
      <c r="E90" s="70"/>
      <c r="F90" s="70"/>
      <c r="G90" s="70"/>
      <c r="H90" s="24"/>
      <c r="I90" s="71" t="s">
        <v>107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</row>
    <row r="91" spans="1:105" s="15" customFormat="1" ht="16.5" customHeight="1" hidden="1">
      <c r="A91" s="70"/>
      <c r="B91" s="70"/>
      <c r="C91" s="70"/>
      <c r="D91" s="70"/>
      <c r="E91" s="70"/>
      <c r="F91" s="70"/>
      <c r="G91" s="70"/>
      <c r="H91" s="24"/>
      <c r="I91" s="71" t="s">
        <v>108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</row>
    <row r="92" spans="1:105" s="15" customFormat="1" ht="16.5" customHeight="1" hidden="1">
      <c r="A92" s="70"/>
      <c r="B92" s="70"/>
      <c r="C92" s="70"/>
      <c r="D92" s="70"/>
      <c r="E92" s="70"/>
      <c r="F92" s="70"/>
      <c r="G92" s="70"/>
      <c r="H92" s="24"/>
      <c r="I92" s="71" t="s">
        <v>109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</row>
    <row r="93" spans="1:105" s="15" customFormat="1" ht="16.5" customHeight="1" hidden="1">
      <c r="A93" s="70"/>
      <c r="B93" s="70"/>
      <c r="C93" s="70"/>
      <c r="D93" s="70"/>
      <c r="E93" s="70"/>
      <c r="F93" s="70"/>
      <c r="G93" s="70"/>
      <c r="H93" s="24"/>
      <c r="I93" s="71" t="s">
        <v>110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</row>
    <row r="94" spans="1:105" s="15" customFormat="1" ht="16.5" customHeight="1" hidden="1">
      <c r="A94" s="70"/>
      <c r="B94" s="70"/>
      <c r="C94" s="70"/>
      <c r="D94" s="70"/>
      <c r="E94" s="70"/>
      <c r="F94" s="70"/>
      <c r="G94" s="70"/>
      <c r="H94" s="24"/>
      <c r="I94" s="71" t="s">
        <v>111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</row>
    <row r="95" spans="1:105" s="15" customFormat="1" ht="16.5" customHeight="1" hidden="1">
      <c r="A95" s="70"/>
      <c r="B95" s="70"/>
      <c r="C95" s="70"/>
      <c r="D95" s="70"/>
      <c r="E95" s="70"/>
      <c r="F95" s="70"/>
      <c r="G95" s="70"/>
      <c r="H95" s="24"/>
      <c r="I95" s="71" t="s">
        <v>112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</row>
    <row r="96" spans="1:105" s="15" customFormat="1" ht="16.5" customHeight="1" hidden="1">
      <c r="A96" s="70"/>
      <c r="B96" s="70"/>
      <c r="C96" s="70"/>
      <c r="D96" s="70"/>
      <c r="E96" s="70"/>
      <c r="F96" s="70"/>
      <c r="G96" s="70"/>
      <c r="H96" s="24"/>
      <c r="I96" s="71" t="s">
        <v>113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</row>
    <row r="97" spans="1:105" s="15" customFormat="1" ht="16.5" customHeight="1" hidden="1">
      <c r="A97" s="70"/>
      <c r="B97" s="70"/>
      <c r="C97" s="70"/>
      <c r="D97" s="70"/>
      <c r="E97" s="70"/>
      <c r="F97" s="70"/>
      <c r="G97" s="70"/>
      <c r="H97" s="24"/>
      <c r="I97" s="71" t="s">
        <v>114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</row>
  </sheetData>
  <sheetProtection selectLockedCells="1" selectUnlockedCells="1"/>
  <mergeCells count="288">
    <mergeCell ref="A96:G96"/>
    <mergeCell ref="I96:CH96"/>
    <mergeCell ref="CI96:DA96"/>
    <mergeCell ref="A97:G97"/>
    <mergeCell ref="I97:CH97"/>
    <mergeCell ref="CI97:DA97"/>
    <mergeCell ref="A94:G94"/>
    <mergeCell ref="I94:CH94"/>
    <mergeCell ref="CI94:DA94"/>
    <mergeCell ref="A95:G95"/>
    <mergeCell ref="I95:CH95"/>
    <mergeCell ref="CI95:DA95"/>
    <mergeCell ref="A92:G92"/>
    <mergeCell ref="I92:CH92"/>
    <mergeCell ref="CI92:DA92"/>
    <mergeCell ref="A93:G93"/>
    <mergeCell ref="I93:CH93"/>
    <mergeCell ref="CI93:DA93"/>
    <mergeCell ref="A90:G90"/>
    <mergeCell ref="I90:CH90"/>
    <mergeCell ref="CI90:DA90"/>
    <mergeCell ref="A91:G91"/>
    <mergeCell ref="I91:CH91"/>
    <mergeCell ref="CI91:DA91"/>
    <mergeCell ref="A88:G88"/>
    <mergeCell ref="I88:CH88"/>
    <mergeCell ref="CI88:DA88"/>
    <mergeCell ref="A89:G89"/>
    <mergeCell ref="I89:CH89"/>
    <mergeCell ref="CI89:DA89"/>
    <mergeCell ref="A86:G86"/>
    <mergeCell ref="I86:CH86"/>
    <mergeCell ref="CI86:DA86"/>
    <mergeCell ref="A87:G87"/>
    <mergeCell ref="I87:CH87"/>
    <mergeCell ref="CI87:DA87"/>
    <mergeCell ref="A84:G84"/>
    <mergeCell ref="I84:CH84"/>
    <mergeCell ref="CI84:DA84"/>
    <mergeCell ref="A85:G85"/>
    <mergeCell ref="I85:CH85"/>
    <mergeCell ref="CI85:DA85"/>
    <mergeCell ref="A82:G82"/>
    <mergeCell ref="I82:CH82"/>
    <mergeCell ref="CI82:DA82"/>
    <mergeCell ref="A83:G83"/>
    <mergeCell ref="I83:CH83"/>
    <mergeCell ref="CI83:DA83"/>
    <mergeCell ref="A80:G80"/>
    <mergeCell ref="I80:CH80"/>
    <mergeCell ref="CI80:DA80"/>
    <mergeCell ref="A81:G81"/>
    <mergeCell ref="I81:CH81"/>
    <mergeCell ref="CI81:DA81"/>
    <mergeCell ref="A78:G78"/>
    <mergeCell ref="I78:CH78"/>
    <mergeCell ref="CI78:DA78"/>
    <mergeCell ref="A79:G79"/>
    <mergeCell ref="I79:CH79"/>
    <mergeCell ref="CI79:DA79"/>
    <mergeCell ref="A76:G76"/>
    <mergeCell ref="I76:CH76"/>
    <mergeCell ref="CI76:DA76"/>
    <mergeCell ref="A77:G77"/>
    <mergeCell ref="I77:CH77"/>
    <mergeCell ref="CI77:DA77"/>
    <mergeCell ref="A74:G74"/>
    <mergeCell ref="I74:CH74"/>
    <mergeCell ref="CI74:DA74"/>
    <mergeCell ref="A75:G75"/>
    <mergeCell ref="I75:CH75"/>
    <mergeCell ref="CI75:DA75"/>
    <mergeCell ref="A72:G72"/>
    <mergeCell ref="I72:CH72"/>
    <mergeCell ref="CI72:DA72"/>
    <mergeCell ref="A73:G73"/>
    <mergeCell ref="I73:CH73"/>
    <mergeCell ref="CI73:DA73"/>
    <mergeCell ref="A70:G70"/>
    <mergeCell ref="I70:CH70"/>
    <mergeCell ref="CI70:DA70"/>
    <mergeCell ref="A71:G71"/>
    <mergeCell ref="I71:CH71"/>
    <mergeCell ref="CI71:DA71"/>
    <mergeCell ref="A68:G68"/>
    <mergeCell ref="I68:CH68"/>
    <mergeCell ref="CI68:DA68"/>
    <mergeCell ref="A69:G69"/>
    <mergeCell ref="I69:CH69"/>
    <mergeCell ref="CI69:DA69"/>
    <mergeCell ref="A66:G66"/>
    <mergeCell ref="I66:CH66"/>
    <mergeCell ref="CI66:DA66"/>
    <mergeCell ref="A67:G67"/>
    <mergeCell ref="I67:CH67"/>
    <mergeCell ref="CI67:DA67"/>
    <mergeCell ref="A64:G64"/>
    <mergeCell ref="I64:CH64"/>
    <mergeCell ref="CI64:DA64"/>
    <mergeCell ref="A65:G65"/>
    <mergeCell ref="I65:CH65"/>
    <mergeCell ref="CI65:DA65"/>
    <mergeCell ref="A62:G62"/>
    <mergeCell ref="I62:CH62"/>
    <mergeCell ref="CI62:DA62"/>
    <mergeCell ref="A63:G63"/>
    <mergeCell ref="I63:CH63"/>
    <mergeCell ref="CI63:DA63"/>
    <mergeCell ref="A60:G60"/>
    <mergeCell ref="I60:CH60"/>
    <mergeCell ref="CI60:DA60"/>
    <mergeCell ref="A61:G61"/>
    <mergeCell ref="I61:CH61"/>
    <mergeCell ref="CI61:DA61"/>
    <mergeCell ref="A58:G58"/>
    <mergeCell ref="I58:CH58"/>
    <mergeCell ref="CI58:DA58"/>
    <mergeCell ref="A59:G59"/>
    <mergeCell ref="I59:CH59"/>
    <mergeCell ref="CI59:DA59"/>
    <mergeCell ref="A56:G56"/>
    <mergeCell ref="I56:CH56"/>
    <mergeCell ref="CI56:DA56"/>
    <mergeCell ref="A57:G57"/>
    <mergeCell ref="I57:CH57"/>
    <mergeCell ref="CI57:DA57"/>
    <mergeCell ref="A54:G54"/>
    <mergeCell ref="I54:CH54"/>
    <mergeCell ref="CI54:DA54"/>
    <mergeCell ref="A55:G55"/>
    <mergeCell ref="I55:CH55"/>
    <mergeCell ref="CI55:DA55"/>
    <mergeCell ref="A52:G52"/>
    <mergeCell ref="I52:CH52"/>
    <mergeCell ref="CI52:DA52"/>
    <mergeCell ref="A53:G53"/>
    <mergeCell ref="I53:CH53"/>
    <mergeCell ref="CI53:DA53"/>
    <mergeCell ref="A50:G50"/>
    <mergeCell ref="I50:CH50"/>
    <mergeCell ref="CI50:DA50"/>
    <mergeCell ref="A51:G51"/>
    <mergeCell ref="I51:CH51"/>
    <mergeCell ref="CI51:DA51"/>
    <mergeCell ref="A48:G48"/>
    <mergeCell ref="I48:CH48"/>
    <mergeCell ref="CI48:DA48"/>
    <mergeCell ref="A49:G49"/>
    <mergeCell ref="I49:CH49"/>
    <mergeCell ref="CI49:DA49"/>
    <mergeCell ref="A46:G46"/>
    <mergeCell ref="I46:CH46"/>
    <mergeCell ref="CI46:DA46"/>
    <mergeCell ref="A47:G47"/>
    <mergeCell ref="I47:CH47"/>
    <mergeCell ref="CI47:DA47"/>
    <mergeCell ref="A44:G44"/>
    <mergeCell ref="I44:CH44"/>
    <mergeCell ref="CI44:DA44"/>
    <mergeCell ref="A45:G45"/>
    <mergeCell ref="I45:CH45"/>
    <mergeCell ref="CI45:DA45"/>
    <mergeCell ref="A42:G42"/>
    <mergeCell ref="I42:CH42"/>
    <mergeCell ref="CI42:DA42"/>
    <mergeCell ref="A43:G43"/>
    <mergeCell ref="I43:CH43"/>
    <mergeCell ref="CI43:DA43"/>
    <mergeCell ref="A40:G40"/>
    <mergeCell ref="I40:CH40"/>
    <mergeCell ref="CI40:DA40"/>
    <mergeCell ref="A41:G41"/>
    <mergeCell ref="I41:CH41"/>
    <mergeCell ref="CI41:DA41"/>
    <mergeCell ref="A38:G38"/>
    <mergeCell ref="I38:CH38"/>
    <mergeCell ref="CI38:DA38"/>
    <mergeCell ref="A39:G39"/>
    <mergeCell ref="I39:CH39"/>
    <mergeCell ref="CI39:DA39"/>
    <mergeCell ref="A36:G36"/>
    <mergeCell ref="I36:CH36"/>
    <mergeCell ref="CI36:DA36"/>
    <mergeCell ref="A37:G37"/>
    <mergeCell ref="I37:CH37"/>
    <mergeCell ref="CI37:DA37"/>
    <mergeCell ref="A34:G34"/>
    <mergeCell ref="I34:CH34"/>
    <mergeCell ref="CI34:DA34"/>
    <mergeCell ref="A35:G35"/>
    <mergeCell ref="I35:CH35"/>
    <mergeCell ref="CI35:DA35"/>
    <mergeCell ref="A32:G32"/>
    <mergeCell ref="I32:CH32"/>
    <mergeCell ref="CI32:DA32"/>
    <mergeCell ref="A33:G33"/>
    <mergeCell ref="I33:CH33"/>
    <mergeCell ref="CI33:DA33"/>
    <mergeCell ref="A30:G30"/>
    <mergeCell ref="I30:CH30"/>
    <mergeCell ref="CI30:DA30"/>
    <mergeCell ref="A31:G31"/>
    <mergeCell ref="I31:CH31"/>
    <mergeCell ref="CI31:DA31"/>
    <mergeCell ref="A28:G28"/>
    <mergeCell ref="I28:CH28"/>
    <mergeCell ref="CI28:DA28"/>
    <mergeCell ref="A29:G29"/>
    <mergeCell ref="I29:CH29"/>
    <mergeCell ref="CI29:DA29"/>
    <mergeCell ref="A26:G26"/>
    <mergeCell ref="I26:CH26"/>
    <mergeCell ref="CI26:DA26"/>
    <mergeCell ref="A27:G27"/>
    <mergeCell ref="I27:CH27"/>
    <mergeCell ref="CI27:DA27"/>
    <mergeCell ref="A24:G24"/>
    <mergeCell ref="I24:CH24"/>
    <mergeCell ref="CI24:DA24"/>
    <mergeCell ref="A25:G25"/>
    <mergeCell ref="I25:CH25"/>
    <mergeCell ref="CI25:DA25"/>
    <mergeCell ref="A22:G22"/>
    <mergeCell ref="I22:CH22"/>
    <mergeCell ref="CI22:DA22"/>
    <mergeCell ref="A23:G23"/>
    <mergeCell ref="I23:CH23"/>
    <mergeCell ref="CI23:DA23"/>
    <mergeCell ref="A20:G20"/>
    <mergeCell ref="I20:CH20"/>
    <mergeCell ref="CI20:DA20"/>
    <mergeCell ref="A21:G21"/>
    <mergeCell ref="I21:CH21"/>
    <mergeCell ref="CI21:DA21"/>
    <mergeCell ref="A18:G18"/>
    <mergeCell ref="I18:CH18"/>
    <mergeCell ref="CI18:DA18"/>
    <mergeCell ref="A19:G19"/>
    <mergeCell ref="I19:CH19"/>
    <mergeCell ref="CI19:DA19"/>
    <mergeCell ref="A16:G16"/>
    <mergeCell ref="I16:CH16"/>
    <mergeCell ref="CI16:DA16"/>
    <mergeCell ref="A17:G17"/>
    <mergeCell ref="I17:CH17"/>
    <mergeCell ref="CI17:DA17"/>
    <mergeCell ref="A14:G14"/>
    <mergeCell ref="I14:CH14"/>
    <mergeCell ref="CI14:DA14"/>
    <mergeCell ref="A15:G15"/>
    <mergeCell ref="I15:CH15"/>
    <mergeCell ref="CI15:DA15"/>
    <mergeCell ref="A12:G12"/>
    <mergeCell ref="I12:CH12"/>
    <mergeCell ref="CI12:DA12"/>
    <mergeCell ref="A13:G13"/>
    <mergeCell ref="I13:CH13"/>
    <mergeCell ref="CI13:DA13"/>
    <mergeCell ref="A10:G10"/>
    <mergeCell ref="I10:CH10"/>
    <mergeCell ref="CI10:DA10"/>
    <mergeCell ref="A11:G11"/>
    <mergeCell ref="I11:CH11"/>
    <mergeCell ref="CI11:DA11"/>
    <mergeCell ref="A8:G8"/>
    <mergeCell ref="I8:CH8"/>
    <mergeCell ref="CI8:DA8"/>
    <mergeCell ref="A9:G9"/>
    <mergeCell ref="I9:CH9"/>
    <mergeCell ref="CI9:DA9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CN40" sqref="CN40:DC40"/>
    </sheetView>
  </sheetViews>
  <sheetFormatPr defaultColWidth="0.875" defaultRowHeight="12.75"/>
  <cols>
    <col min="1" max="20" width="0.875" style="1" customWidth="1"/>
    <col min="21" max="21" width="2.00390625" style="1" customWidth="1"/>
    <col min="22" max="28" width="0.875" style="1" customWidth="1"/>
    <col min="29" max="29" width="1.37890625" style="1" customWidth="1"/>
    <col min="30" max="30" width="0" style="1" hidden="1" customWidth="1"/>
    <col min="31" max="58" width="0.875" style="1" customWidth="1"/>
    <col min="59" max="59" width="2.75390625" style="1" customWidth="1"/>
    <col min="60" max="74" width="0.875" style="1" customWidth="1"/>
    <col min="75" max="75" width="2.25390625" style="1" customWidth="1"/>
    <col min="76" max="90" width="0.875" style="1" customWidth="1"/>
    <col min="91" max="91" width="2.625" style="1" customWidth="1"/>
    <col min="92" max="120" width="0.875" style="1" customWidth="1"/>
    <col min="121" max="123" width="0" style="1" hidden="1" customWidth="1"/>
    <col min="124" max="155" width="0.875" style="1" customWidth="1"/>
    <col min="156" max="156" width="4.375" style="1" customWidth="1"/>
    <col min="157" max="157" width="27.00390625" style="1" customWidth="1"/>
    <col min="158" max="158" width="7.375" style="1" customWidth="1"/>
    <col min="159" max="16384" width="0.875" style="1" customWidth="1"/>
  </cols>
  <sheetData>
    <row r="1" spans="1:256" s="21" customFormat="1" ht="15" customHeight="1">
      <c r="A1" s="1"/>
      <c r="B1" s="66" t="s">
        <v>115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26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3:98" ht="15" customHeight="1">
      <c r="BA2" s="5"/>
      <c r="BF2" s="47" t="s">
        <v>31</v>
      </c>
      <c r="BG2" s="47"/>
      <c r="BH2" s="47"/>
      <c r="BI2" s="47"/>
      <c r="BJ2" s="48" t="s">
        <v>280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7">
        <v>20</v>
      </c>
      <c r="CK2" s="47"/>
      <c r="CL2" s="47"/>
      <c r="CM2" s="47"/>
      <c r="CN2" s="50" t="s">
        <v>242</v>
      </c>
      <c r="CO2" s="50"/>
      <c r="CP2" s="50"/>
      <c r="CQ2" s="50"/>
      <c r="CR2" s="51" t="s">
        <v>6</v>
      </c>
      <c r="CS2" s="51"/>
      <c r="CT2" s="51"/>
    </row>
    <row r="3" ht="9" customHeight="1">
      <c r="DE3" s="5"/>
    </row>
    <row r="4" spans="1:256" s="22" customFormat="1" ht="16.5" customHeight="1">
      <c r="A4" s="103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 t="s">
        <v>116</v>
      </c>
      <c r="W4" s="103"/>
      <c r="X4" s="103"/>
      <c r="Y4" s="103"/>
      <c r="Z4" s="103"/>
      <c r="AA4" s="103"/>
      <c r="AB4" s="103"/>
      <c r="AC4" s="103"/>
      <c r="AD4" s="103"/>
      <c r="AE4" s="103" t="s">
        <v>117</v>
      </c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68" t="s">
        <v>118</v>
      </c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55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 t="s">
        <v>119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68" t="s">
        <v>38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</row>
    <row r="6" spans="1:256" s="27" customFormat="1" ht="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 t="s">
        <v>120</v>
      </c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 t="s">
        <v>121</v>
      </c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 t="s">
        <v>122</v>
      </c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 t="s">
        <v>123</v>
      </c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68" t="s">
        <v>124</v>
      </c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7" customFormat="1" ht="7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 t="s">
        <v>119</v>
      </c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 t="s">
        <v>125</v>
      </c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"/>
      <c r="FA7" s="39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" customFormat="1" ht="15" customHeight="1">
      <c r="A8" s="104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>
        <v>2</v>
      </c>
      <c r="W8" s="104"/>
      <c r="X8" s="104"/>
      <c r="Y8" s="104"/>
      <c r="Z8" s="104"/>
      <c r="AA8" s="104"/>
      <c r="AB8" s="104"/>
      <c r="AC8" s="104"/>
      <c r="AD8" s="104"/>
      <c r="AE8" s="104">
        <v>3</v>
      </c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>
        <v>4</v>
      </c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>
        <v>5</v>
      </c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>
        <v>6</v>
      </c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>
        <v>7</v>
      </c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>
        <v>8</v>
      </c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>
        <v>9</v>
      </c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>
        <v>10</v>
      </c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57" s="11" customFormat="1" ht="30" customHeight="1">
      <c r="A9" s="29"/>
      <c r="B9" s="71" t="s">
        <v>126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91" t="s">
        <v>127</v>
      </c>
      <c r="W9" s="91"/>
      <c r="X9" s="91"/>
      <c r="Y9" s="91"/>
      <c r="Z9" s="91"/>
      <c r="AA9" s="91"/>
      <c r="AB9" s="91"/>
      <c r="AC9" s="91"/>
      <c r="AD9" s="91"/>
      <c r="AE9" s="91" t="s">
        <v>128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105">
        <f>SUM(BH9,DT9,BX9)</f>
        <v>14612960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6">
        <v>12812960</v>
      </c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>
        <v>0</v>
      </c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72">
        <f>DT14</f>
        <v>1800000</v>
      </c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FA9" s="38">
        <f>DT26-DT9</f>
        <v>0</v>
      </c>
    </row>
    <row r="10" spans="1:155" s="11" customFormat="1" ht="45" customHeight="1" hidden="1">
      <c r="A10" s="29"/>
      <c r="B10" s="71" t="s">
        <v>129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91" t="s">
        <v>130</v>
      </c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 t="s">
        <v>128</v>
      </c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0" t="s">
        <v>128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 t="s">
        <v>128</v>
      </c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 t="s">
        <v>128</v>
      </c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0" t="s">
        <v>128</v>
      </c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</row>
    <row r="11" spans="1:155" s="11" customFormat="1" ht="15" customHeight="1" hidden="1">
      <c r="A11" s="29"/>
      <c r="B11" s="74" t="s">
        <v>36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91" t="s">
        <v>128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</row>
    <row r="12" spans="1:155" s="11" customFormat="1" ht="16.5" customHeight="1" hidden="1">
      <c r="A12" s="29"/>
      <c r="B12" s="71" t="s">
        <v>131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91" t="s">
        <v>132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s="11" customFormat="1" ht="16.5" customHeight="1" hidden="1">
      <c r="A13" s="29"/>
      <c r="B13" s="71" t="s">
        <v>133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91" t="s">
        <v>134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</row>
    <row r="14" spans="1:157" s="11" customFormat="1" ht="45" customHeight="1">
      <c r="A14" s="29"/>
      <c r="B14" s="71" t="s">
        <v>135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91" t="s">
        <v>136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05">
        <f>BH14+DT14</f>
        <v>1800000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0" t="s">
        <v>128</v>
      </c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 t="s">
        <v>128</v>
      </c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72">
        <f>DT16</f>
        <v>1800000</v>
      </c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FA14" s="38"/>
    </row>
    <row r="15" spans="1:155" s="11" customFormat="1" ht="15" customHeight="1">
      <c r="A15" s="29"/>
      <c r="B15" s="74" t="s">
        <v>38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 t="s">
        <v>128</v>
      </c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</row>
    <row r="16" spans="1:157" s="11" customFormat="1" ht="49.5" customHeight="1">
      <c r="A16" s="29"/>
      <c r="B16" s="107" t="s">
        <v>299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1" t="s">
        <v>137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105">
        <f>BH16+DT16</f>
        <v>1800000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108">
        <v>1800000</v>
      </c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FA16" s="38"/>
    </row>
    <row r="17" spans="1:155" s="11" customFormat="1" ht="16.5" customHeight="1" hidden="1">
      <c r="A17" s="29"/>
      <c r="B17" s="71" t="s">
        <v>133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91" t="s">
        <v>138</v>
      </c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</row>
    <row r="18" spans="1:155" s="11" customFormat="1" ht="75.75" customHeight="1" hidden="1">
      <c r="A18" s="29"/>
      <c r="B18" s="71" t="s">
        <v>139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1" t="s">
        <v>140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1" t="s">
        <v>128</v>
      </c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0" t="s">
        <v>128</v>
      </c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 t="s">
        <v>128</v>
      </c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 t="s">
        <v>128</v>
      </c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0" t="s">
        <v>128</v>
      </c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</row>
    <row r="19" spans="1:155" s="11" customFormat="1" ht="95.25" customHeight="1" hidden="1">
      <c r="A19" s="29"/>
      <c r="B19" s="107" t="s">
        <v>141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91" t="s">
        <v>142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1" t="s">
        <v>128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0" t="s">
        <v>128</v>
      </c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 t="s">
        <v>128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 t="s">
        <v>128</v>
      </c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0" t="s">
        <v>128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</row>
    <row r="20" spans="1:155" s="11" customFormat="1" ht="45" customHeight="1" hidden="1">
      <c r="A20" s="29"/>
      <c r="B20" s="71" t="s">
        <v>143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1" t="s">
        <v>144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1" t="s">
        <v>128</v>
      </c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 t="s">
        <v>128</v>
      </c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 t="s">
        <v>128</v>
      </c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0" t="s">
        <v>128</v>
      </c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</row>
    <row r="21" spans="1:155" s="11" customFormat="1" ht="16.5" customHeight="1" hidden="1">
      <c r="A21" s="29"/>
      <c r="B21" s="71" t="s">
        <v>145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91" t="s">
        <v>146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1" t="s">
        <v>128</v>
      </c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0" t="s">
        <v>128</v>
      </c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 t="s">
        <v>128</v>
      </c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 t="s">
        <v>128</v>
      </c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</row>
    <row r="22" spans="1:155" s="11" customFormat="1" ht="30.75" customHeight="1" hidden="1">
      <c r="A22" s="29"/>
      <c r="B22" s="109" t="s">
        <v>147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91" t="s">
        <v>148</v>
      </c>
      <c r="W22" s="91"/>
      <c r="X22" s="91"/>
      <c r="Y22" s="91"/>
      <c r="Z22" s="91"/>
      <c r="AA22" s="91"/>
      <c r="AB22" s="91"/>
      <c r="AC22" s="91"/>
      <c r="AD22" s="91"/>
      <c r="AE22" s="91" t="s">
        <v>128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1" t="s">
        <v>128</v>
      </c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0" t="s">
        <v>128</v>
      </c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 t="s">
        <v>128</v>
      </c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 t="s">
        <v>128</v>
      </c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0" t="s">
        <v>128</v>
      </c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</row>
    <row r="23" spans="1:155" s="11" customFormat="1" ht="15.75" customHeight="1" hidden="1">
      <c r="A23" s="29"/>
      <c r="B23" s="74" t="s">
        <v>38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91" t="s">
        <v>128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</row>
    <row r="24" spans="1:155" s="11" customFormat="1" ht="16.5" customHeight="1" hidden="1">
      <c r="A24" s="29"/>
      <c r="B24" s="71" t="s">
        <v>131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1" t="s">
        <v>149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</row>
    <row r="25" spans="1:155" s="11" customFormat="1" ht="16.5" customHeight="1" hidden="1">
      <c r="A25" s="29"/>
      <c r="B25" s="71" t="s">
        <v>133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1" t="s">
        <v>150</v>
      </c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</row>
    <row r="26" spans="1:157" s="11" customFormat="1" ht="30" customHeight="1">
      <c r="A26" s="29"/>
      <c r="B26" s="71" t="s">
        <v>151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91" t="s">
        <v>152</v>
      </c>
      <c r="W26" s="91"/>
      <c r="X26" s="91"/>
      <c r="Y26" s="91"/>
      <c r="Z26" s="91"/>
      <c r="AA26" s="91"/>
      <c r="AB26" s="91"/>
      <c r="AC26" s="91"/>
      <c r="AD26" s="91"/>
      <c r="AE26" s="91" t="s">
        <v>128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105">
        <f>SUM(BH26,DT26,BX26)</f>
        <v>14612960</v>
      </c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72">
        <f>BH27+BH43+BH48+BH37</f>
        <v>12812960</v>
      </c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>
        <f>BX27+BX43+BX48+BX37</f>
        <v>0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72">
        <f>DT27+DT43+DT48+DT37</f>
        <v>1800000</v>
      </c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FA26" s="38"/>
    </row>
    <row r="27" spans="1:155" s="11" customFormat="1" ht="45" customHeight="1">
      <c r="A27" s="29"/>
      <c r="B27" s="71" t="s">
        <v>153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91" t="s">
        <v>154</v>
      </c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105">
        <f>SUM(BH27,DT27,BX27)</f>
        <v>13622920</v>
      </c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72">
        <f>BH28</f>
        <v>12712920</v>
      </c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72">
        <f>DT28</f>
        <v>910000</v>
      </c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</row>
    <row r="28" spans="1:155" s="11" customFormat="1" ht="60.75" customHeight="1">
      <c r="A28" s="29"/>
      <c r="B28" s="71" t="s">
        <v>155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91" t="s">
        <v>156</v>
      </c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105">
        <f>SUM(BH28,DT28,BX28)</f>
        <v>13622920</v>
      </c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73">
        <f>BH30+BH31+BH32</f>
        <v>12712920</v>
      </c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73">
        <f>DT30+DT31+DT32</f>
        <v>910000</v>
      </c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</row>
    <row r="29" spans="1:155" s="11" customFormat="1" ht="15.75" customHeight="1">
      <c r="A29" s="29"/>
      <c r="B29" s="74" t="s">
        <v>36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91" t="s">
        <v>128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</row>
    <row r="30" spans="1:155" s="11" customFormat="1" ht="15.75" customHeight="1">
      <c r="A30" s="29"/>
      <c r="B30" s="71" t="s">
        <v>157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91" t="s">
        <v>158</v>
      </c>
      <c r="W30" s="91"/>
      <c r="X30" s="91"/>
      <c r="Y30" s="91"/>
      <c r="Z30" s="91"/>
      <c r="AA30" s="91"/>
      <c r="AB30" s="91"/>
      <c r="AC30" s="91"/>
      <c r="AD30" s="91"/>
      <c r="AE30" s="91" t="s">
        <v>156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105">
        <f>SUM(BH30,DT30,BX30)</f>
        <v>10476320</v>
      </c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8">
        <v>9784320</v>
      </c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08">
        <v>692000</v>
      </c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</row>
    <row r="31" spans="1:155" s="11" customFormat="1" ht="45" customHeight="1">
      <c r="A31" s="29"/>
      <c r="B31" s="71" t="s">
        <v>159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91" t="s">
        <v>160</v>
      </c>
      <c r="W31" s="91"/>
      <c r="X31" s="91"/>
      <c r="Y31" s="91"/>
      <c r="Z31" s="91"/>
      <c r="AA31" s="91"/>
      <c r="AB31" s="91"/>
      <c r="AC31" s="91"/>
      <c r="AD31" s="91"/>
      <c r="AE31" s="91" t="s">
        <v>160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105">
        <f>SUM(BH31,DT31,BX31)</f>
        <v>3136000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8">
        <v>2928000</v>
      </c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08">
        <v>208000</v>
      </c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</row>
    <row r="32" spans="1:155" s="11" customFormat="1" ht="15.75" customHeight="1">
      <c r="A32" s="29"/>
      <c r="B32" s="71" t="s">
        <v>161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91" t="s">
        <v>162</v>
      </c>
      <c r="W32" s="91"/>
      <c r="X32" s="91"/>
      <c r="Y32" s="91"/>
      <c r="Z32" s="91"/>
      <c r="AA32" s="91"/>
      <c r="AB32" s="91"/>
      <c r="AC32" s="91"/>
      <c r="AD32" s="91"/>
      <c r="AE32" s="91" t="s">
        <v>158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105">
        <f>SUM(BH32,DT32,BX32)</f>
        <v>10600</v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11">
        <v>600</v>
      </c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108">
        <v>10000</v>
      </c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</row>
    <row r="33" spans="1:155" s="11" customFormat="1" ht="45" customHeight="1">
      <c r="A33" s="29"/>
      <c r="B33" s="71" t="s">
        <v>163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91" t="s">
        <v>164</v>
      </c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105">
        <f>SUM(BH33,DT33,BX33)</f>
        <v>0</v>
      </c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12">
        <f>BH35+BH36</f>
        <v>0</v>
      </c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112">
        <f>DT35+DT36</f>
        <v>0</v>
      </c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</row>
    <row r="34" spans="1:155" s="11" customFormat="1" ht="15.75" customHeight="1" hidden="1">
      <c r="A34" s="29"/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91" t="s">
        <v>128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</row>
    <row r="35" spans="1:155" s="11" customFormat="1" ht="16.5" customHeight="1" hidden="1">
      <c r="A35" s="29"/>
      <c r="B35" s="71" t="s">
        <v>131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91" t="s">
        <v>165</v>
      </c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105">
        <f>SUM(BH35,DT35,BX35)</f>
        <v>0</v>
      </c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</row>
    <row r="36" spans="1:155" s="11" customFormat="1" ht="16.5" customHeight="1" hidden="1">
      <c r="A36" s="29"/>
      <c r="B36" s="71" t="s">
        <v>133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91" t="s">
        <v>166</v>
      </c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105">
        <f>SUM(BH36,DT36,BX36)</f>
        <v>0</v>
      </c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</row>
    <row r="37" spans="1:155" s="11" customFormat="1" ht="45" customHeight="1">
      <c r="A37" s="29"/>
      <c r="B37" s="71" t="s">
        <v>167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91" t="s">
        <v>168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105">
        <f>SUM(BH37,DT37,BX37)</f>
        <v>5600</v>
      </c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12">
        <f>BH39+BH40+BH41</f>
        <v>5600</v>
      </c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112">
        <f>DT39+DT40+DT41</f>
        <v>0</v>
      </c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</row>
    <row r="38" spans="1:155" s="11" customFormat="1" ht="15.75" customHeight="1">
      <c r="A38" s="29"/>
      <c r="B38" s="74" t="s">
        <v>36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91" t="s">
        <v>128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</row>
    <row r="39" spans="1:155" s="11" customFormat="1" ht="27" customHeight="1">
      <c r="A39" s="29"/>
      <c r="B39" s="71" t="s">
        <v>169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91" t="s">
        <v>170</v>
      </c>
      <c r="W39" s="91"/>
      <c r="X39" s="91"/>
      <c r="Y39" s="91"/>
      <c r="Z39" s="91"/>
      <c r="AA39" s="91"/>
      <c r="AB39" s="91"/>
      <c r="AC39" s="91"/>
      <c r="AD39" s="91"/>
      <c r="AE39" s="91" t="s">
        <v>171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105">
        <f aca="true" t="shared" si="0" ref="AR39:AR48">SUM(BH39,DT39,BX39)</f>
        <v>0</v>
      </c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</row>
    <row r="40" spans="1:155" s="11" customFormat="1" ht="34.5" customHeight="1">
      <c r="A40" s="29"/>
      <c r="B40" s="71" t="s">
        <v>172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91" t="s">
        <v>173</v>
      </c>
      <c r="W40" s="91"/>
      <c r="X40" s="91"/>
      <c r="Y40" s="91"/>
      <c r="Z40" s="91"/>
      <c r="AA40" s="91"/>
      <c r="AB40" s="91"/>
      <c r="AC40" s="91"/>
      <c r="AD40" s="91"/>
      <c r="AE40" s="91" t="s">
        <v>174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105">
        <f t="shared" si="0"/>
        <v>1600</v>
      </c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11">
        <v>1600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</row>
    <row r="41" spans="1:155" s="11" customFormat="1" ht="36.75" customHeight="1">
      <c r="A41" s="113" t="s">
        <v>175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91" t="s">
        <v>176</v>
      </c>
      <c r="W41" s="91"/>
      <c r="X41" s="91"/>
      <c r="Y41" s="91"/>
      <c r="Z41" s="91"/>
      <c r="AA41" s="91"/>
      <c r="AB41" s="91"/>
      <c r="AC41" s="91"/>
      <c r="AD41" s="91"/>
      <c r="AE41" s="91" t="s">
        <v>177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105">
        <f t="shared" si="0"/>
        <v>4000</v>
      </c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11">
        <v>4000</v>
      </c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</row>
    <row r="42" spans="1:155" s="11" customFormat="1" ht="34.5" customHeight="1" hidden="1">
      <c r="A42" s="29"/>
      <c r="B42" s="109" t="s">
        <v>178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91" t="s">
        <v>179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105">
        <f t="shared" si="0"/>
        <v>0</v>
      </c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</row>
    <row r="43" spans="1:155" s="11" customFormat="1" ht="62.25" customHeight="1">
      <c r="A43" s="29"/>
      <c r="B43" s="71" t="s">
        <v>295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91" t="s">
        <v>180</v>
      </c>
      <c r="W43" s="91"/>
      <c r="X43" s="91"/>
      <c r="Y43" s="91"/>
      <c r="Z43" s="91"/>
      <c r="AA43" s="91"/>
      <c r="AB43" s="91"/>
      <c r="AC43" s="91"/>
      <c r="AD43" s="91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05">
        <f t="shared" si="0"/>
        <v>0</v>
      </c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72">
        <f>BH45+BH46+BH47</f>
        <v>0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>
        <f>BX45+BX46+BX47</f>
        <v>0</v>
      </c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72">
        <f>DT45+DT46+DT47</f>
        <v>0</v>
      </c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</row>
    <row r="44" spans="1:157" s="11" customFormat="1" ht="15.75" customHeight="1">
      <c r="A44" s="29"/>
      <c r="B44" s="74" t="s">
        <v>36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91" t="s">
        <v>128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FA44" s="38"/>
    </row>
    <row r="45" spans="1:157" s="11" customFormat="1" ht="30.75" customHeight="1">
      <c r="A45" s="29"/>
      <c r="B45" s="93" t="s">
        <v>303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71"/>
      <c r="V45" s="94" t="s">
        <v>296</v>
      </c>
      <c r="W45" s="95"/>
      <c r="X45" s="95"/>
      <c r="Y45" s="95"/>
      <c r="Z45" s="95"/>
      <c r="AA45" s="95"/>
      <c r="AB45" s="95"/>
      <c r="AC45" s="95"/>
      <c r="AD45" s="96"/>
      <c r="AE45" s="97">
        <v>223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82">
        <f>SUM(BH45,DT45,BX45)</f>
        <v>0</v>
      </c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5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7"/>
      <c r="BX45" s="100">
        <v>0</v>
      </c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2"/>
      <c r="CN45" s="82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4"/>
      <c r="DT45" s="85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7"/>
      <c r="EJ45" s="88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90"/>
      <c r="FA45" s="38"/>
    </row>
    <row r="46" spans="1:157" s="11" customFormat="1" ht="30" customHeight="1" hidden="1">
      <c r="A46" s="29"/>
      <c r="B46" s="93" t="s">
        <v>304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71"/>
      <c r="V46" s="94" t="s">
        <v>297</v>
      </c>
      <c r="W46" s="95"/>
      <c r="X46" s="95"/>
      <c r="Y46" s="95"/>
      <c r="Z46" s="95"/>
      <c r="AA46" s="95"/>
      <c r="AB46" s="95"/>
      <c r="AC46" s="95"/>
      <c r="AD46" s="96"/>
      <c r="AE46" s="97">
        <v>226</v>
      </c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82">
        <f t="shared" si="0"/>
        <v>0</v>
      </c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4"/>
      <c r="BH46" s="85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7"/>
      <c r="BX46" s="82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4"/>
      <c r="CN46" s="82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4"/>
      <c r="DD46" s="82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4"/>
      <c r="DT46" s="85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7"/>
      <c r="EJ46" s="88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90"/>
      <c r="FA46" s="38"/>
    </row>
    <row r="47" spans="1:157" s="11" customFormat="1" ht="27" customHeight="1" hidden="1">
      <c r="A47" s="29"/>
      <c r="B47" s="93" t="s">
        <v>294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71"/>
      <c r="V47" s="94" t="s">
        <v>298</v>
      </c>
      <c r="W47" s="95"/>
      <c r="X47" s="95"/>
      <c r="Y47" s="95"/>
      <c r="Z47" s="95"/>
      <c r="AA47" s="95"/>
      <c r="AB47" s="95"/>
      <c r="AC47" s="95"/>
      <c r="AD47" s="96"/>
      <c r="AE47" s="97">
        <v>290</v>
      </c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82">
        <f>SUM(BH47,DT47,BX47)</f>
        <v>0</v>
      </c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7"/>
      <c r="BX47" s="82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4"/>
      <c r="CN47" s="82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4"/>
      <c r="DD47" s="82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4"/>
      <c r="DT47" s="85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7"/>
      <c r="EJ47" s="88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90"/>
      <c r="FA47" s="38"/>
    </row>
    <row r="48" spans="1:157" s="11" customFormat="1" ht="58.5" customHeight="1">
      <c r="A48" s="29"/>
      <c r="B48" s="71" t="s">
        <v>181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91" t="s">
        <v>182</v>
      </c>
      <c r="W48" s="91"/>
      <c r="X48" s="91"/>
      <c r="Y48" s="91"/>
      <c r="Z48" s="91"/>
      <c r="AA48" s="91"/>
      <c r="AB48" s="91"/>
      <c r="AC48" s="91"/>
      <c r="AD48" s="91"/>
      <c r="AE48" s="110" t="s">
        <v>128</v>
      </c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05">
        <f t="shared" si="0"/>
        <v>984440</v>
      </c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72">
        <f>SUM(BH50,BH52,BH59)+BH61</f>
        <v>94440</v>
      </c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>
        <f>SUM(BX50,BX52,BX59)+BX61</f>
        <v>0</v>
      </c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72">
        <f>SUM(DT50,DT52,DT59)+DT61</f>
        <v>890000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FA48" s="38"/>
    </row>
    <row r="49" spans="1:155" s="11" customFormat="1" ht="16.5" customHeight="1">
      <c r="A49" s="29"/>
      <c r="B49" s="74" t="s">
        <v>38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1" t="s">
        <v>128</v>
      </c>
      <c r="W49" s="91"/>
      <c r="X49" s="91"/>
      <c r="Y49" s="91"/>
      <c r="Z49" s="91"/>
      <c r="AA49" s="91"/>
      <c r="AB49" s="91"/>
      <c r="AC49" s="91"/>
      <c r="AD49" s="91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</row>
    <row r="50" spans="1:155" s="11" customFormat="1" ht="24" customHeight="1">
      <c r="A50" s="29"/>
      <c r="B50" s="71" t="s">
        <v>183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91" t="s">
        <v>184</v>
      </c>
      <c r="W50" s="91"/>
      <c r="X50" s="91"/>
      <c r="Y50" s="91"/>
      <c r="Z50" s="91"/>
      <c r="AA50" s="91"/>
      <c r="AB50" s="91"/>
      <c r="AC50" s="91"/>
      <c r="AD50" s="91"/>
      <c r="AE50" s="114">
        <v>221</v>
      </c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05">
        <f>SUM(BH50,DT50,BX50)</f>
        <v>40440</v>
      </c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8">
        <v>40440</v>
      </c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</row>
    <row r="51" spans="1:155" s="11" customFormat="1" ht="30" customHeight="1" hidden="1">
      <c r="A51" s="29"/>
      <c r="B51" s="71" t="s">
        <v>185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1" t="s">
        <v>186</v>
      </c>
      <c r="W51" s="91"/>
      <c r="X51" s="91"/>
      <c r="Y51" s="91"/>
      <c r="Z51" s="91"/>
      <c r="AA51" s="91"/>
      <c r="AB51" s="91"/>
      <c r="AC51" s="91"/>
      <c r="AD51" s="91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05">
        <f>SUM(BH51,DT51,BX51)</f>
        <v>0</v>
      </c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</row>
    <row r="52" spans="1:155" s="11" customFormat="1" ht="33.75" customHeight="1">
      <c r="A52" s="29"/>
      <c r="B52" s="71" t="s">
        <v>187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91" t="s">
        <v>188</v>
      </c>
      <c r="W52" s="91"/>
      <c r="X52" s="91"/>
      <c r="Y52" s="91"/>
      <c r="Z52" s="91"/>
      <c r="AA52" s="91"/>
      <c r="AB52" s="91"/>
      <c r="AC52" s="91"/>
      <c r="AD52" s="91"/>
      <c r="AE52" s="114">
        <v>223</v>
      </c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05">
        <f>SUM(BH52,DT52,BX52)</f>
        <v>39000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8">
        <v>39000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</row>
    <row r="53" spans="1:155" s="11" customFormat="1" ht="15.75" customHeight="1" hidden="1">
      <c r="A53" s="29"/>
      <c r="B53" s="71" t="s">
        <v>189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91" t="s">
        <v>190</v>
      </c>
      <c r="W53" s="91"/>
      <c r="X53" s="91"/>
      <c r="Y53" s="91"/>
      <c r="Z53" s="91"/>
      <c r="AA53" s="91"/>
      <c r="AB53" s="91"/>
      <c r="AC53" s="91"/>
      <c r="AD53" s="91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05">
        <f>SUM(BH53,DT53,BX53)</f>
        <v>0</v>
      </c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</row>
    <row r="54" spans="1:155" s="11" customFormat="1" ht="17.25" customHeight="1">
      <c r="A54" s="29"/>
      <c r="B54" s="74" t="s">
        <v>36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1" t="s">
        <v>128</v>
      </c>
      <c r="W54" s="91"/>
      <c r="X54" s="91"/>
      <c r="Y54" s="91"/>
      <c r="Z54" s="91"/>
      <c r="AA54" s="91"/>
      <c r="AB54" s="91"/>
      <c r="AC54" s="91"/>
      <c r="AD54" s="91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</row>
    <row r="55" spans="1:155" s="11" customFormat="1" ht="49.5" customHeight="1" hidden="1">
      <c r="A55" s="29"/>
      <c r="B55" s="107" t="s">
        <v>191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91" t="s">
        <v>192</v>
      </c>
      <c r="W55" s="91"/>
      <c r="X55" s="91"/>
      <c r="Y55" s="91"/>
      <c r="Z55" s="91"/>
      <c r="AA55" s="91"/>
      <c r="AB55" s="91"/>
      <c r="AC55" s="91"/>
      <c r="AD55" s="91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05">
        <f>SUM(BH55,DT55,BX55)</f>
        <v>0</v>
      </c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</row>
    <row r="56" spans="1:155" s="11" customFormat="1" ht="38.25" customHeight="1" hidden="1">
      <c r="A56" s="29"/>
      <c r="B56" s="107" t="s">
        <v>193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91" t="s">
        <v>194</v>
      </c>
      <c r="W56" s="91"/>
      <c r="X56" s="91"/>
      <c r="Y56" s="91"/>
      <c r="Z56" s="91"/>
      <c r="AA56" s="91"/>
      <c r="AB56" s="91"/>
      <c r="AC56" s="91"/>
      <c r="AD56" s="91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05">
        <f>SUM(BH56,DT56,BX56)</f>
        <v>0</v>
      </c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</row>
    <row r="57" spans="1:155" s="11" customFormat="1" ht="35.25" customHeight="1">
      <c r="A57" s="29"/>
      <c r="B57" s="109" t="s">
        <v>195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91" t="s">
        <v>196</v>
      </c>
      <c r="W57" s="91"/>
      <c r="X57" s="91"/>
      <c r="Y57" s="91"/>
      <c r="Z57" s="91"/>
      <c r="AA57" s="91"/>
      <c r="AB57" s="91"/>
      <c r="AC57" s="91"/>
      <c r="AD57" s="91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05">
        <f>SUM(BH57,DT57,BX57)</f>
        <v>506000</v>
      </c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15">
        <f>BH59+BH60</f>
        <v>15000</v>
      </c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73">
        <f>DT59+DT60</f>
        <v>491000</v>
      </c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</row>
    <row r="58" spans="1:155" s="11" customFormat="1" ht="18" customHeight="1">
      <c r="A58" s="29"/>
      <c r="B58" s="74" t="s">
        <v>36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1" t="s">
        <v>128</v>
      </c>
      <c r="W58" s="91"/>
      <c r="X58" s="91"/>
      <c r="Y58" s="91"/>
      <c r="Z58" s="91"/>
      <c r="AA58" s="91"/>
      <c r="AB58" s="91"/>
      <c r="AC58" s="91"/>
      <c r="AD58" s="91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</row>
    <row r="59" spans="1:155" s="11" customFormat="1" ht="60" customHeight="1">
      <c r="A59" s="29"/>
      <c r="B59" s="71" t="s">
        <v>197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91" t="s">
        <v>198</v>
      </c>
      <c r="W59" s="91"/>
      <c r="X59" s="91"/>
      <c r="Y59" s="91"/>
      <c r="Z59" s="91"/>
      <c r="AA59" s="91"/>
      <c r="AB59" s="91"/>
      <c r="AC59" s="91"/>
      <c r="AD59" s="91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05">
        <f>SUM(BH59,DT59,BX59)</f>
        <v>506000</v>
      </c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8">
        <v>15000</v>
      </c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08">
        <f>76500+364500+50000</f>
        <v>491000</v>
      </c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</row>
    <row r="60" spans="1:155" s="11" customFormat="1" ht="60" customHeight="1" hidden="1">
      <c r="A60" s="29"/>
      <c r="B60" s="71" t="s">
        <v>199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91" t="s">
        <v>200</v>
      </c>
      <c r="W60" s="91"/>
      <c r="X60" s="91"/>
      <c r="Y60" s="91"/>
      <c r="Z60" s="91"/>
      <c r="AA60" s="91"/>
      <c r="AB60" s="91"/>
      <c r="AC60" s="91"/>
      <c r="AD60" s="91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05">
        <f>SUM(BH60,DT60,BX60)</f>
        <v>0</v>
      </c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</row>
    <row r="61" spans="1:155" s="11" customFormat="1" ht="15" customHeight="1">
      <c r="A61" s="29"/>
      <c r="B61" s="71" t="s">
        <v>201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91" t="s">
        <v>202</v>
      </c>
      <c r="W61" s="91"/>
      <c r="X61" s="91"/>
      <c r="Y61" s="91"/>
      <c r="Z61" s="91"/>
      <c r="AA61" s="91"/>
      <c r="AB61" s="91"/>
      <c r="AC61" s="91"/>
      <c r="AD61" s="91"/>
      <c r="AE61" s="110" t="s">
        <v>128</v>
      </c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05">
        <f>SUM(BH61,DT61,BX61)</f>
        <v>399000</v>
      </c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72">
        <f>BH63+BH66</f>
        <v>0</v>
      </c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>
        <f>BX63+BX66</f>
        <v>0</v>
      </c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72">
        <f>DT63+DT66</f>
        <v>399000</v>
      </c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</row>
    <row r="62" spans="1:155" s="11" customFormat="1" ht="15.75" customHeight="1">
      <c r="A62" s="29"/>
      <c r="B62" s="71" t="s">
        <v>36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91" t="s">
        <v>128</v>
      </c>
      <c r="W62" s="91"/>
      <c r="X62" s="91"/>
      <c r="Y62" s="91"/>
      <c r="Z62" s="91"/>
      <c r="AA62" s="91"/>
      <c r="AB62" s="91"/>
      <c r="AC62" s="91"/>
      <c r="AD62" s="91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</row>
    <row r="63" spans="1:155" s="11" customFormat="1" ht="45.75" customHeight="1">
      <c r="A63" s="29"/>
      <c r="B63" s="71" t="s">
        <v>203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91" t="s">
        <v>204</v>
      </c>
      <c r="W63" s="91"/>
      <c r="X63" s="91"/>
      <c r="Y63" s="91"/>
      <c r="Z63" s="91"/>
      <c r="AA63" s="91"/>
      <c r="AB63" s="91"/>
      <c r="AC63" s="91"/>
      <c r="AD63" s="91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05">
        <f>SUM(BH63,DT63,BX63)</f>
        <v>0</v>
      </c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72">
        <f>BH64+BH65</f>
        <v>0</v>
      </c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>
        <f>BX64+BX65</f>
        <v>0</v>
      </c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72">
        <f>DT64+DT65</f>
        <v>0</v>
      </c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</row>
    <row r="64" spans="1:155" s="11" customFormat="1" ht="54" customHeight="1" hidden="1">
      <c r="A64" s="29"/>
      <c r="B64" s="107" t="s">
        <v>205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91" t="s">
        <v>206</v>
      </c>
      <c r="W64" s="91"/>
      <c r="X64" s="91"/>
      <c r="Y64" s="91"/>
      <c r="Z64" s="91"/>
      <c r="AA64" s="91"/>
      <c r="AB64" s="91"/>
      <c r="AC64" s="91"/>
      <c r="AD64" s="91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05">
        <f>SUM(BH64,DT64,BX64)</f>
        <v>0</v>
      </c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</row>
    <row r="65" spans="1:155" s="11" customFormat="1" ht="42.75" customHeight="1" hidden="1">
      <c r="A65" s="29"/>
      <c r="B65" s="107" t="s">
        <v>207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91" t="s">
        <v>208</v>
      </c>
      <c r="W65" s="91"/>
      <c r="X65" s="91"/>
      <c r="Y65" s="91"/>
      <c r="Z65" s="91"/>
      <c r="AA65" s="91"/>
      <c r="AB65" s="91"/>
      <c r="AC65" s="91"/>
      <c r="AD65" s="91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05">
        <f>SUM(BH65,DT65,BX65)</f>
        <v>0</v>
      </c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</row>
    <row r="66" spans="1:155" s="11" customFormat="1" ht="39.75" customHeight="1">
      <c r="A66" s="29"/>
      <c r="B66" s="71" t="s">
        <v>209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91" t="s">
        <v>210</v>
      </c>
      <c r="W66" s="91"/>
      <c r="X66" s="91"/>
      <c r="Y66" s="91"/>
      <c r="Z66" s="91"/>
      <c r="AA66" s="91"/>
      <c r="AB66" s="91"/>
      <c r="AC66" s="91"/>
      <c r="AD66" s="91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05">
        <f>SUM(BH66,DT66,BX66)</f>
        <v>399000</v>
      </c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72">
        <f>BH69+BH72</f>
        <v>0</v>
      </c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>
        <f>BX69+BX72</f>
        <v>0</v>
      </c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72">
        <f>SUM(DT69,DT72)</f>
        <v>399000</v>
      </c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</row>
    <row r="67" spans="1:155" s="11" customFormat="1" ht="57.75" customHeight="1">
      <c r="A67" s="29"/>
      <c r="B67" s="71" t="s">
        <v>211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91" t="s">
        <v>212</v>
      </c>
      <c r="W67" s="91"/>
      <c r="X67" s="91"/>
      <c r="Y67" s="91"/>
      <c r="Z67" s="91"/>
      <c r="AA67" s="91"/>
      <c r="AB67" s="91"/>
      <c r="AC67" s="91"/>
      <c r="AD67" s="91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05">
        <f>SUM(BH67,DT67,BX67)</f>
        <v>0</v>
      </c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</row>
    <row r="68" spans="1:155" s="11" customFormat="1" ht="17.25" customHeight="1">
      <c r="A68" s="29"/>
      <c r="B68" s="71" t="s">
        <v>36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91" t="s">
        <v>128</v>
      </c>
      <c r="W68" s="91"/>
      <c r="X68" s="91"/>
      <c r="Y68" s="91"/>
      <c r="Z68" s="91"/>
      <c r="AA68" s="91"/>
      <c r="AB68" s="91"/>
      <c r="AC68" s="91"/>
      <c r="AD68" s="91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</row>
    <row r="69" spans="1:155" s="11" customFormat="1" ht="49.5" customHeight="1">
      <c r="A69" s="29"/>
      <c r="B69" s="71" t="s">
        <v>213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91" t="s">
        <v>214</v>
      </c>
      <c r="W69" s="91"/>
      <c r="X69" s="91"/>
      <c r="Y69" s="91"/>
      <c r="Z69" s="91"/>
      <c r="AA69" s="91"/>
      <c r="AB69" s="91"/>
      <c r="AC69" s="91"/>
      <c r="AD69" s="91"/>
      <c r="AE69" s="114">
        <v>310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05">
        <f>SUM(BH69,DT69,BX69)</f>
        <v>180000</v>
      </c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108">
        <v>0</v>
      </c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08">
        <v>180000</v>
      </c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</row>
    <row r="70" spans="1:155" s="11" customFormat="1" ht="38.25" customHeight="1" hidden="1">
      <c r="A70" s="29"/>
      <c r="B70" s="107" t="s">
        <v>215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91" t="s">
        <v>216</v>
      </c>
      <c r="W70" s="91"/>
      <c r="X70" s="91"/>
      <c r="Y70" s="91"/>
      <c r="Z70" s="91"/>
      <c r="AA70" s="91"/>
      <c r="AB70" s="91"/>
      <c r="AC70" s="91"/>
      <c r="AD70" s="91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05">
        <f>SUM(BH70,DT70,BX70)</f>
        <v>0</v>
      </c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</row>
    <row r="71" spans="1:155" s="11" customFormat="1" ht="40.5" customHeight="1" hidden="1">
      <c r="A71" s="29"/>
      <c r="B71" s="107" t="s">
        <v>217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91" t="s">
        <v>218</v>
      </c>
      <c r="W71" s="91"/>
      <c r="X71" s="91"/>
      <c r="Y71" s="91"/>
      <c r="Z71" s="91"/>
      <c r="AA71" s="91"/>
      <c r="AB71" s="91"/>
      <c r="AC71" s="91"/>
      <c r="AD71" s="91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05">
        <f>SUM(BH71,DT71,BX71)</f>
        <v>0</v>
      </c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</row>
    <row r="72" spans="1:155" s="11" customFormat="1" ht="60" customHeight="1">
      <c r="A72" s="29"/>
      <c r="B72" s="71" t="s">
        <v>219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91" t="s">
        <v>220</v>
      </c>
      <c r="W72" s="91"/>
      <c r="X72" s="91"/>
      <c r="Y72" s="91"/>
      <c r="Z72" s="91"/>
      <c r="AA72" s="91"/>
      <c r="AB72" s="91"/>
      <c r="AC72" s="91"/>
      <c r="AD72" s="91"/>
      <c r="AE72" s="114">
        <v>340</v>
      </c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05">
        <f>SUM(BH72,DT72,BX72)</f>
        <v>219000</v>
      </c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8">
        <v>0</v>
      </c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08">
        <v>219000</v>
      </c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</row>
    <row r="73" spans="1:155" s="11" customFormat="1" ht="45" customHeight="1">
      <c r="A73" s="29"/>
      <c r="B73" s="71" t="s">
        <v>221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91" t="s">
        <v>222</v>
      </c>
      <c r="W73" s="91"/>
      <c r="X73" s="91"/>
      <c r="Y73" s="91"/>
      <c r="Z73" s="91"/>
      <c r="AA73" s="91"/>
      <c r="AB73" s="91"/>
      <c r="AC73" s="91"/>
      <c r="AD73" s="91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05">
        <f>SUM(BH73,DT73,BX73)</f>
        <v>0</v>
      </c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72">
        <f>BH75</f>
        <v>0</v>
      </c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72">
        <f>DT75</f>
        <v>0</v>
      </c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</row>
    <row r="74" spans="1:155" s="11" customFormat="1" ht="15.75" customHeight="1">
      <c r="A74" s="29"/>
      <c r="B74" s="71" t="s">
        <v>223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91" t="s">
        <v>224</v>
      </c>
      <c r="W74" s="91"/>
      <c r="X74" s="91"/>
      <c r="Y74" s="91"/>
      <c r="Z74" s="91"/>
      <c r="AA74" s="91"/>
      <c r="AB74" s="91"/>
      <c r="AC74" s="91"/>
      <c r="AD74" s="91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</row>
    <row r="75" spans="1:155" s="11" customFormat="1" ht="15" customHeight="1">
      <c r="A75" s="29"/>
      <c r="B75" s="71" t="s">
        <v>225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91" t="s">
        <v>226</v>
      </c>
      <c r="W75" s="91"/>
      <c r="X75" s="91"/>
      <c r="Y75" s="91"/>
      <c r="Z75" s="91"/>
      <c r="AA75" s="91"/>
      <c r="AB75" s="91"/>
      <c r="AC75" s="91"/>
      <c r="AD75" s="91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05">
        <f>SUM(BH75,DT75,BX75)</f>
        <v>0</v>
      </c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72">
        <f>BH77+BH78</f>
        <v>0</v>
      </c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72">
        <f>DT77+DT78</f>
        <v>0</v>
      </c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</row>
    <row r="76" spans="1:155" s="11" customFormat="1" ht="16.5" customHeight="1" hidden="1">
      <c r="A76" s="29"/>
      <c r="B76" s="71" t="s">
        <v>36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91" t="s">
        <v>128</v>
      </c>
      <c r="W76" s="91"/>
      <c r="X76" s="91"/>
      <c r="Y76" s="91"/>
      <c r="Z76" s="91"/>
      <c r="AA76" s="91"/>
      <c r="AB76" s="91"/>
      <c r="AC76" s="91"/>
      <c r="AD76" s="91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</row>
    <row r="77" spans="1:155" s="11" customFormat="1" ht="16.5" customHeight="1" hidden="1">
      <c r="A77" s="29"/>
      <c r="B77" s="71" t="s">
        <v>131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91" t="s">
        <v>227</v>
      </c>
      <c r="W77" s="91"/>
      <c r="X77" s="91"/>
      <c r="Y77" s="91"/>
      <c r="Z77" s="91"/>
      <c r="AA77" s="91"/>
      <c r="AB77" s="91"/>
      <c r="AC77" s="91"/>
      <c r="AD77" s="91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05">
        <f>SUM(BH77,DT77,BX77)</f>
        <v>0</v>
      </c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</row>
    <row r="78" spans="1:155" s="11" customFormat="1" ht="19.5" customHeight="1" hidden="1">
      <c r="A78" s="29"/>
      <c r="B78" s="71" t="s">
        <v>133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91" t="s">
        <v>228</v>
      </c>
      <c r="W78" s="91"/>
      <c r="X78" s="91"/>
      <c r="Y78" s="91"/>
      <c r="Z78" s="91"/>
      <c r="AA78" s="91"/>
      <c r="AB78" s="91"/>
      <c r="AC78" s="91"/>
      <c r="AD78" s="91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05">
        <f>SUM(BH78,DT78,BX78)</f>
        <v>0</v>
      </c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</row>
    <row r="79" spans="1:155" s="11" customFormat="1" ht="30" customHeight="1">
      <c r="A79" s="29"/>
      <c r="B79" s="71" t="s">
        <v>229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91" t="s">
        <v>230</v>
      </c>
      <c r="W79" s="91"/>
      <c r="X79" s="91"/>
      <c r="Y79" s="91"/>
      <c r="Z79" s="91"/>
      <c r="AA79" s="91"/>
      <c r="AB79" s="91"/>
      <c r="AC79" s="91"/>
      <c r="AD79" s="91"/>
      <c r="AE79" s="110" t="s">
        <v>128</v>
      </c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05">
        <f>SUM(BH79,DT79,BX79)</f>
        <v>0</v>
      </c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6">
        <v>0</v>
      </c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</row>
    <row r="80" spans="2:155" ht="24" customHeight="1">
      <c r="B80" s="71" t="s">
        <v>231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91" t="s">
        <v>232</v>
      </c>
      <c r="W80" s="91"/>
      <c r="X80" s="91"/>
      <c r="Y80" s="91"/>
      <c r="Z80" s="91"/>
      <c r="AA80" s="91"/>
      <c r="AB80" s="91"/>
      <c r="AC80" s="91"/>
      <c r="AD80" s="91"/>
      <c r="AE80" s="110" t="s">
        <v>128</v>
      </c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05">
        <f>SUM(BH80,DT80,BX80)</f>
        <v>0</v>
      </c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</row>
  </sheetData>
  <sheetProtection selectLockedCells="1" selectUnlockedCells="1"/>
  <mergeCells count="749">
    <mergeCell ref="DD80:DS80"/>
    <mergeCell ref="DT80:EI80"/>
    <mergeCell ref="EJ80:EY80"/>
    <mergeCell ref="DD79:DS79"/>
    <mergeCell ref="DT79:EI79"/>
    <mergeCell ref="EJ79:EY79"/>
    <mergeCell ref="B80:U80"/>
    <mergeCell ref="V80:AD80"/>
    <mergeCell ref="AE80:AQ80"/>
    <mergeCell ref="AR80:BG80"/>
    <mergeCell ref="BH80:BW80"/>
    <mergeCell ref="BX80:CM80"/>
    <mergeCell ref="CN80:DC80"/>
    <mergeCell ref="DD78:DS78"/>
    <mergeCell ref="DT78:EI78"/>
    <mergeCell ref="EJ78:EY78"/>
    <mergeCell ref="B79:U79"/>
    <mergeCell ref="V79:AD79"/>
    <mergeCell ref="AE79:AQ79"/>
    <mergeCell ref="AR79:BG79"/>
    <mergeCell ref="BH79:BW79"/>
    <mergeCell ref="BX79:CM79"/>
    <mergeCell ref="CN79:DC79"/>
    <mergeCell ref="DD77:DS77"/>
    <mergeCell ref="DT77:EI77"/>
    <mergeCell ref="EJ77:EY77"/>
    <mergeCell ref="B78:U78"/>
    <mergeCell ref="V78:AD78"/>
    <mergeCell ref="AE78:AQ78"/>
    <mergeCell ref="AR78:BG78"/>
    <mergeCell ref="BH78:BW78"/>
    <mergeCell ref="BX78:CM78"/>
    <mergeCell ref="CN78:DC78"/>
    <mergeCell ref="DD76:DS76"/>
    <mergeCell ref="DT76:EI76"/>
    <mergeCell ref="EJ76:EY76"/>
    <mergeCell ref="B77:U77"/>
    <mergeCell ref="V77:AD77"/>
    <mergeCell ref="AE77:AQ77"/>
    <mergeCell ref="AR77:BG77"/>
    <mergeCell ref="BH77:BW77"/>
    <mergeCell ref="BX77:CM77"/>
    <mergeCell ref="CN77:DC77"/>
    <mergeCell ref="DD75:DS75"/>
    <mergeCell ref="DT75:EI75"/>
    <mergeCell ref="EJ75:EY75"/>
    <mergeCell ref="B76:U76"/>
    <mergeCell ref="V76:AD76"/>
    <mergeCell ref="AE76:AQ76"/>
    <mergeCell ref="AR76:BG76"/>
    <mergeCell ref="BH76:BW76"/>
    <mergeCell ref="BX76:CM76"/>
    <mergeCell ref="CN76:DC76"/>
    <mergeCell ref="DD74:DS74"/>
    <mergeCell ref="DT74:EI74"/>
    <mergeCell ref="EJ74:EY74"/>
    <mergeCell ref="B75:U75"/>
    <mergeCell ref="V75:AD75"/>
    <mergeCell ref="AE75:AQ75"/>
    <mergeCell ref="AR75:BG75"/>
    <mergeCell ref="BH75:BW75"/>
    <mergeCell ref="BX75:CM75"/>
    <mergeCell ref="CN75:DC75"/>
    <mergeCell ref="DD73:DS73"/>
    <mergeCell ref="DT73:EI73"/>
    <mergeCell ref="EJ73:EY73"/>
    <mergeCell ref="B74:U74"/>
    <mergeCell ref="V74:AD74"/>
    <mergeCell ref="AE74:AQ74"/>
    <mergeCell ref="AR74:BG74"/>
    <mergeCell ref="BH74:BW74"/>
    <mergeCell ref="BX74:CM74"/>
    <mergeCell ref="CN74:DC74"/>
    <mergeCell ref="DD72:DS72"/>
    <mergeCell ref="DT72:EI72"/>
    <mergeCell ref="EJ72:EY72"/>
    <mergeCell ref="B73:U73"/>
    <mergeCell ref="V73:AD73"/>
    <mergeCell ref="AE73:AQ73"/>
    <mergeCell ref="AR73:BG73"/>
    <mergeCell ref="BH73:BW73"/>
    <mergeCell ref="BX73:CM73"/>
    <mergeCell ref="CN73:DC73"/>
    <mergeCell ref="DD71:DS71"/>
    <mergeCell ref="DT71:EI71"/>
    <mergeCell ref="EJ71:EY71"/>
    <mergeCell ref="B72:U72"/>
    <mergeCell ref="V72:AD72"/>
    <mergeCell ref="AE72:AQ72"/>
    <mergeCell ref="AR72:BG72"/>
    <mergeCell ref="BH72:BW72"/>
    <mergeCell ref="BX72:CM72"/>
    <mergeCell ref="CN72:DC72"/>
    <mergeCell ref="DD70:DS70"/>
    <mergeCell ref="DT70:EI70"/>
    <mergeCell ref="EJ70:EY70"/>
    <mergeCell ref="B71:U71"/>
    <mergeCell ref="V71:AD71"/>
    <mergeCell ref="AE71:AQ71"/>
    <mergeCell ref="AR71:BG71"/>
    <mergeCell ref="BH71:BW71"/>
    <mergeCell ref="BX71:CM71"/>
    <mergeCell ref="CN71:DC71"/>
    <mergeCell ref="DD69:DS69"/>
    <mergeCell ref="DT69:EI69"/>
    <mergeCell ref="EJ69:EY69"/>
    <mergeCell ref="B70:U70"/>
    <mergeCell ref="V70:AD70"/>
    <mergeCell ref="AE70:AQ70"/>
    <mergeCell ref="AR70:BG70"/>
    <mergeCell ref="BH70:BW70"/>
    <mergeCell ref="BX70:CM70"/>
    <mergeCell ref="CN70:DC70"/>
    <mergeCell ref="DD68:DS68"/>
    <mergeCell ref="DT68:EI68"/>
    <mergeCell ref="EJ68:EY68"/>
    <mergeCell ref="B69:U69"/>
    <mergeCell ref="V69:AD69"/>
    <mergeCell ref="AE69:AQ69"/>
    <mergeCell ref="AR69:BG69"/>
    <mergeCell ref="BH69:BW69"/>
    <mergeCell ref="BX69:CM69"/>
    <mergeCell ref="CN69:DC69"/>
    <mergeCell ref="DD67:DS67"/>
    <mergeCell ref="DT67:EI67"/>
    <mergeCell ref="EJ67:EY67"/>
    <mergeCell ref="B68:U68"/>
    <mergeCell ref="V68:AD68"/>
    <mergeCell ref="AE68:AQ68"/>
    <mergeCell ref="AR68:BG68"/>
    <mergeCell ref="BH68:BW68"/>
    <mergeCell ref="BX68:CM68"/>
    <mergeCell ref="CN68:DC68"/>
    <mergeCell ref="DD66:DS66"/>
    <mergeCell ref="DT66:EI66"/>
    <mergeCell ref="EJ66:EY66"/>
    <mergeCell ref="B67:U67"/>
    <mergeCell ref="V67:AD67"/>
    <mergeCell ref="AE67:AQ67"/>
    <mergeCell ref="AR67:BG67"/>
    <mergeCell ref="BH67:BW67"/>
    <mergeCell ref="BX67:CM67"/>
    <mergeCell ref="CN67:DC67"/>
    <mergeCell ref="DD65:DS65"/>
    <mergeCell ref="DT65:EI65"/>
    <mergeCell ref="EJ65:EY65"/>
    <mergeCell ref="B66:U66"/>
    <mergeCell ref="V66:AD66"/>
    <mergeCell ref="AE66:AQ66"/>
    <mergeCell ref="AR66:BG66"/>
    <mergeCell ref="BH66:BW66"/>
    <mergeCell ref="BX66:CM66"/>
    <mergeCell ref="CN66:DC66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CN65:DC65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CN64:DC64"/>
    <mergeCell ref="DD62:DS62"/>
    <mergeCell ref="DT62:EI62"/>
    <mergeCell ref="EJ62:EY62"/>
    <mergeCell ref="B63:U63"/>
    <mergeCell ref="V63:AD63"/>
    <mergeCell ref="AE63:AQ63"/>
    <mergeCell ref="AR63:BG63"/>
    <mergeCell ref="BH63:BW63"/>
    <mergeCell ref="BX63:CM63"/>
    <mergeCell ref="CN63:DC63"/>
    <mergeCell ref="DD61:DS61"/>
    <mergeCell ref="DT61:EI61"/>
    <mergeCell ref="EJ61:EY61"/>
    <mergeCell ref="B62:U62"/>
    <mergeCell ref="V62:AD62"/>
    <mergeCell ref="AE62:AQ62"/>
    <mergeCell ref="AR62:BG62"/>
    <mergeCell ref="BH62:BW62"/>
    <mergeCell ref="BX62:CM62"/>
    <mergeCell ref="CN62:DC62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1:DC61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0:DC60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59:DC59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58:DC58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7:DC57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6:DC56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5:DC55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4:DC54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3:DC53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2:DC52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1:DC51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0:DC50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49:DC49"/>
    <mergeCell ref="DD43:DS43"/>
    <mergeCell ref="DT43:EI43"/>
    <mergeCell ref="EJ43:EY43"/>
    <mergeCell ref="B48:U48"/>
    <mergeCell ref="V48:AD48"/>
    <mergeCell ref="AE48:AQ48"/>
    <mergeCell ref="AR48:BG48"/>
    <mergeCell ref="BH48:BW48"/>
    <mergeCell ref="BX48:CM48"/>
    <mergeCell ref="CN48:DC48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3:DC43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2:DC42"/>
    <mergeCell ref="DD40:DS40"/>
    <mergeCell ref="DT40:EI40"/>
    <mergeCell ref="EJ40:EY40"/>
    <mergeCell ref="A41:U41"/>
    <mergeCell ref="V41:AD41"/>
    <mergeCell ref="AE41:AQ41"/>
    <mergeCell ref="AR41:BG41"/>
    <mergeCell ref="BH41:BW41"/>
    <mergeCell ref="BX41:CM41"/>
    <mergeCell ref="CN41:DC41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39:DC39"/>
    <mergeCell ref="DD37:DS37"/>
    <mergeCell ref="DT37:EI37"/>
    <mergeCell ref="EJ37:EY37"/>
    <mergeCell ref="B38:U38"/>
    <mergeCell ref="V38:AD38"/>
    <mergeCell ref="AE38:AQ38"/>
    <mergeCell ref="AR38:BG38"/>
    <mergeCell ref="BH38:BW38"/>
    <mergeCell ref="BX38:CM38"/>
    <mergeCell ref="CN38:DC38"/>
    <mergeCell ref="DD36:DS36"/>
    <mergeCell ref="DT36:EI36"/>
    <mergeCell ref="EJ36:EY36"/>
    <mergeCell ref="B37:U37"/>
    <mergeCell ref="V37:AD37"/>
    <mergeCell ref="AE37:AQ37"/>
    <mergeCell ref="AR37:BG37"/>
    <mergeCell ref="BH37:BW37"/>
    <mergeCell ref="BX37:CM37"/>
    <mergeCell ref="CN37:DC37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5:DC35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3:DC33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1:DC31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29:DC29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7:DC27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5:DC25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3:DC23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1:DC21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19:DC19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18:DC18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7:DC17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6:DC16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4:DC14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2:DC12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0:DC10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9:DC9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8:DC8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B1:EX1"/>
    <mergeCell ref="BF2:BI2"/>
    <mergeCell ref="BJ2:CI2"/>
    <mergeCell ref="CJ2:CM2"/>
    <mergeCell ref="CN2:CQ2"/>
    <mergeCell ref="CR2:CT2"/>
    <mergeCell ref="B47:U47"/>
    <mergeCell ref="V47:AD47"/>
    <mergeCell ref="AE47:AQ47"/>
    <mergeCell ref="AR47:BG47"/>
    <mergeCell ref="BH47:BW47"/>
    <mergeCell ref="BX47:CM47"/>
    <mergeCell ref="CN47:DC47"/>
    <mergeCell ref="DD47:DS47"/>
    <mergeCell ref="DT47:EI47"/>
    <mergeCell ref="EJ47:EY47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5:U45"/>
    <mergeCell ref="V45:AD45"/>
    <mergeCell ref="AE45:AQ45"/>
    <mergeCell ref="AR45:BG45"/>
    <mergeCell ref="BH45:BW45"/>
    <mergeCell ref="BX45:CM45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CN45:DC45"/>
    <mergeCell ref="DD45:DS45"/>
    <mergeCell ref="DT45:EI45"/>
    <mergeCell ref="EJ45:EY45"/>
  </mergeCells>
  <printOptions/>
  <pageMargins left="0.7874015748031497" right="0.7086614173228347" top="0.7874015748031497" bottom="0.3937007874015748" header="0.1968503937007874" footer="0.5118110236220472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16" max="154" man="1"/>
    <brk id="42" max="154" man="1"/>
    <brk id="6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SheetLayoutView="100" zoomScalePageLayoutView="0" workbookViewId="0" topLeftCell="A1">
      <selection activeCell="AG22" sqref="AG22"/>
    </sheetView>
  </sheetViews>
  <sheetFormatPr defaultColWidth="0.875" defaultRowHeight="12.75"/>
  <cols>
    <col min="1" max="16384" width="0.875" style="1" customWidth="1"/>
  </cols>
  <sheetData>
    <row r="1" spans="1:256" s="21" customFormat="1" ht="15" customHeight="1">
      <c r="A1" s="1"/>
      <c r="B1" s="66" t="s">
        <v>233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2:98" ht="15" customHeight="1">
      <c r="AZ2" s="5"/>
      <c r="BA2" s="5"/>
      <c r="BB2" s="5"/>
      <c r="BC2" s="5"/>
      <c r="BF2" s="47" t="s">
        <v>31</v>
      </c>
      <c r="BG2" s="47"/>
      <c r="BH2" s="47"/>
      <c r="BI2" s="47"/>
      <c r="BJ2" s="48" t="s">
        <v>280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7">
        <v>20</v>
      </c>
      <c r="CK2" s="47"/>
      <c r="CL2" s="47"/>
      <c r="CM2" s="47"/>
      <c r="CN2" s="50" t="s">
        <v>242</v>
      </c>
      <c r="CO2" s="50"/>
      <c r="CP2" s="50"/>
      <c r="CQ2" s="50"/>
      <c r="CR2" s="51" t="s">
        <v>6</v>
      </c>
      <c r="CS2" s="51"/>
      <c r="CT2" s="51"/>
    </row>
    <row r="3" ht="15">
      <c r="DA3" s="5"/>
    </row>
    <row r="4" spans="1:256" s="30" customFormat="1" ht="30" customHeight="1">
      <c r="A4" s="121" t="s">
        <v>33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 t="s">
        <v>116</v>
      </c>
      <c r="AH4" s="121"/>
      <c r="AI4" s="121"/>
      <c r="AJ4" s="121"/>
      <c r="AK4" s="121"/>
      <c r="AL4" s="121"/>
      <c r="AM4" s="121"/>
      <c r="AN4" s="121" t="s">
        <v>234</v>
      </c>
      <c r="AO4" s="121"/>
      <c r="AP4" s="121"/>
      <c r="AQ4" s="121"/>
      <c r="AR4" s="121"/>
      <c r="AS4" s="121"/>
      <c r="AT4" s="121"/>
      <c r="AU4" s="121"/>
      <c r="AV4" s="122" t="s">
        <v>235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0" customFormat="1" ht="1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2" t="s">
        <v>236</v>
      </c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 t="s">
        <v>38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0" customFormat="1" ht="84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 t="s">
        <v>237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 t="s">
        <v>238</v>
      </c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155" s="31" customFormat="1" ht="33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3" t="s">
        <v>6</v>
      </c>
      <c r="AW7" s="123"/>
      <c r="AX7" s="123"/>
      <c r="AY7" s="123"/>
      <c r="AZ7" s="124" t="s">
        <v>239</v>
      </c>
      <c r="BA7" s="124"/>
      <c r="BB7" s="124"/>
      <c r="BC7" s="124"/>
      <c r="BD7" s="124"/>
      <c r="BE7" s="124"/>
      <c r="BF7" s="124"/>
      <c r="BG7" s="124"/>
      <c r="BH7" s="123" t="s">
        <v>6</v>
      </c>
      <c r="BI7" s="123"/>
      <c r="BJ7" s="123"/>
      <c r="BK7" s="123"/>
      <c r="BL7" s="124" t="s">
        <v>240</v>
      </c>
      <c r="BM7" s="124"/>
      <c r="BN7" s="124"/>
      <c r="BO7" s="124"/>
      <c r="BP7" s="124"/>
      <c r="BQ7" s="124"/>
      <c r="BR7" s="124"/>
      <c r="BS7" s="124"/>
      <c r="BT7" s="123" t="s">
        <v>6</v>
      </c>
      <c r="BU7" s="123"/>
      <c r="BV7" s="123"/>
      <c r="BW7" s="123"/>
      <c r="BX7" s="124" t="s">
        <v>241</v>
      </c>
      <c r="BY7" s="124"/>
      <c r="BZ7" s="124"/>
      <c r="CA7" s="124"/>
      <c r="CB7" s="124"/>
      <c r="CC7" s="124"/>
      <c r="CD7" s="124"/>
      <c r="CE7" s="124"/>
      <c r="CF7" s="123" t="s">
        <v>6</v>
      </c>
      <c r="CG7" s="123"/>
      <c r="CH7" s="123"/>
      <c r="CI7" s="123"/>
      <c r="CJ7" s="124" t="s">
        <v>239</v>
      </c>
      <c r="CK7" s="124"/>
      <c r="CL7" s="124"/>
      <c r="CM7" s="124"/>
      <c r="CN7" s="124"/>
      <c r="CO7" s="124"/>
      <c r="CP7" s="124"/>
      <c r="CQ7" s="124"/>
      <c r="CR7" s="123" t="s">
        <v>6</v>
      </c>
      <c r="CS7" s="123"/>
      <c r="CT7" s="123"/>
      <c r="CU7" s="123"/>
      <c r="CV7" s="124" t="s">
        <v>240</v>
      </c>
      <c r="CW7" s="124"/>
      <c r="CX7" s="124"/>
      <c r="CY7" s="124"/>
      <c r="CZ7" s="124"/>
      <c r="DA7" s="124"/>
      <c r="DB7" s="124"/>
      <c r="DC7" s="124"/>
      <c r="DD7" s="123" t="s">
        <v>6</v>
      </c>
      <c r="DE7" s="123"/>
      <c r="DF7" s="123"/>
      <c r="DG7" s="123"/>
      <c r="DH7" s="124" t="s">
        <v>241</v>
      </c>
      <c r="DI7" s="124"/>
      <c r="DJ7" s="124"/>
      <c r="DK7" s="124"/>
      <c r="DL7" s="124"/>
      <c r="DM7" s="124"/>
      <c r="DN7" s="124"/>
      <c r="DO7" s="124"/>
      <c r="DP7" s="123" t="s">
        <v>6</v>
      </c>
      <c r="DQ7" s="123"/>
      <c r="DR7" s="123"/>
      <c r="DS7" s="123"/>
      <c r="DT7" s="124" t="s">
        <v>239</v>
      </c>
      <c r="DU7" s="124"/>
      <c r="DV7" s="124"/>
      <c r="DW7" s="124"/>
      <c r="DX7" s="124"/>
      <c r="DY7" s="124"/>
      <c r="DZ7" s="124"/>
      <c r="EA7" s="124"/>
      <c r="EB7" s="123" t="s">
        <v>6</v>
      </c>
      <c r="EC7" s="123"/>
      <c r="ED7" s="123"/>
      <c r="EE7" s="123"/>
      <c r="EF7" s="124" t="s">
        <v>240</v>
      </c>
      <c r="EG7" s="124"/>
      <c r="EH7" s="124"/>
      <c r="EI7" s="124"/>
      <c r="EJ7" s="124"/>
      <c r="EK7" s="124"/>
      <c r="EL7" s="124"/>
      <c r="EM7" s="124"/>
      <c r="EN7" s="123" t="s">
        <v>6</v>
      </c>
      <c r="EO7" s="123"/>
      <c r="EP7" s="123"/>
      <c r="EQ7" s="123"/>
      <c r="ER7" s="124" t="s">
        <v>241</v>
      </c>
      <c r="ES7" s="124"/>
      <c r="ET7" s="124"/>
      <c r="EU7" s="124"/>
      <c r="EV7" s="124"/>
      <c r="EW7" s="124"/>
      <c r="EX7" s="124"/>
      <c r="EY7" s="124"/>
    </row>
    <row r="8" spans="1:155" s="31" customFormat="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5" t="s">
        <v>9</v>
      </c>
      <c r="AW8" s="125"/>
      <c r="AX8" s="125"/>
      <c r="AY8" s="125"/>
      <c r="AZ8" s="124"/>
      <c r="BA8" s="124"/>
      <c r="BB8" s="124"/>
      <c r="BC8" s="124"/>
      <c r="BD8" s="124"/>
      <c r="BE8" s="124"/>
      <c r="BF8" s="124"/>
      <c r="BG8" s="124"/>
      <c r="BH8" s="125" t="s">
        <v>242</v>
      </c>
      <c r="BI8" s="125"/>
      <c r="BJ8" s="125"/>
      <c r="BK8" s="125"/>
      <c r="BL8" s="124"/>
      <c r="BM8" s="124"/>
      <c r="BN8" s="124"/>
      <c r="BO8" s="124"/>
      <c r="BP8" s="124"/>
      <c r="BQ8" s="124"/>
      <c r="BR8" s="124"/>
      <c r="BS8" s="124"/>
      <c r="BT8" s="125" t="s">
        <v>243</v>
      </c>
      <c r="BU8" s="125"/>
      <c r="BV8" s="125"/>
      <c r="BW8" s="125"/>
      <c r="BX8" s="124"/>
      <c r="BY8" s="124"/>
      <c r="BZ8" s="124"/>
      <c r="CA8" s="124"/>
      <c r="CB8" s="124"/>
      <c r="CC8" s="124"/>
      <c r="CD8" s="124"/>
      <c r="CE8" s="124"/>
      <c r="CF8" s="125" t="s">
        <v>9</v>
      </c>
      <c r="CG8" s="125"/>
      <c r="CH8" s="125"/>
      <c r="CI8" s="125"/>
      <c r="CJ8" s="124"/>
      <c r="CK8" s="124"/>
      <c r="CL8" s="124"/>
      <c r="CM8" s="124"/>
      <c r="CN8" s="124"/>
      <c r="CO8" s="124"/>
      <c r="CP8" s="124"/>
      <c r="CQ8" s="124"/>
      <c r="CR8" s="125" t="s">
        <v>242</v>
      </c>
      <c r="CS8" s="125"/>
      <c r="CT8" s="125"/>
      <c r="CU8" s="125"/>
      <c r="CV8" s="124"/>
      <c r="CW8" s="124"/>
      <c r="CX8" s="124"/>
      <c r="CY8" s="124"/>
      <c r="CZ8" s="124"/>
      <c r="DA8" s="124"/>
      <c r="DB8" s="124"/>
      <c r="DC8" s="124"/>
      <c r="DD8" s="125" t="s">
        <v>243</v>
      </c>
      <c r="DE8" s="125"/>
      <c r="DF8" s="125"/>
      <c r="DG8" s="125"/>
      <c r="DH8" s="124"/>
      <c r="DI8" s="124"/>
      <c r="DJ8" s="124"/>
      <c r="DK8" s="124"/>
      <c r="DL8" s="124"/>
      <c r="DM8" s="124"/>
      <c r="DN8" s="124"/>
      <c r="DO8" s="124"/>
      <c r="DP8" s="125"/>
      <c r="DQ8" s="125"/>
      <c r="DR8" s="125"/>
      <c r="DS8" s="125"/>
      <c r="DT8" s="124"/>
      <c r="DU8" s="124"/>
      <c r="DV8" s="124"/>
      <c r="DW8" s="124"/>
      <c r="DX8" s="124"/>
      <c r="DY8" s="124"/>
      <c r="DZ8" s="124"/>
      <c r="EA8" s="124"/>
      <c r="EB8" s="125"/>
      <c r="EC8" s="125"/>
      <c r="ED8" s="125"/>
      <c r="EE8" s="125"/>
      <c r="EF8" s="124"/>
      <c r="EG8" s="124"/>
      <c r="EH8" s="124"/>
      <c r="EI8" s="124"/>
      <c r="EJ8" s="124"/>
      <c r="EK8" s="124"/>
      <c r="EL8" s="124"/>
      <c r="EM8" s="124"/>
      <c r="EN8" s="125"/>
      <c r="EO8" s="125"/>
      <c r="EP8" s="125"/>
      <c r="EQ8" s="125"/>
      <c r="ER8" s="124"/>
      <c r="ES8" s="124"/>
      <c r="ET8" s="124"/>
      <c r="EU8" s="124"/>
      <c r="EV8" s="124"/>
      <c r="EW8" s="124"/>
      <c r="EX8" s="124"/>
      <c r="EY8" s="124"/>
    </row>
    <row r="9" spans="1:155" s="31" customFormat="1" ht="54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6" t="s">
        <v>8</v>
      </c>
      <c r="AW9" s="126"/>
      <c r="AX9" s="126"/>
      <c r="AY9" s="126"/>
      <c r="AZ9" s="124"/>
      <c r="BA9" s="124"/>
      <c r="BB9" s="124"/>
      <c r="BC9" s="124"/>
      <c r="BD9" s="124"/>
      <c r="BE9" s="124"/>
      <c r="BF9" s="124"/>
      <c r="BG9" s="124"/>
      <c r="BH9" s="126" t="s">
        <v>8</v>
      </c>
      <c r="BI9" s="126"/>
      <c r="BJ9" s="126"/>
      <c r="BK9" s="126"/>
      <c r="BL9" s="124"/>
      <c r="BM9" s="124"/>
      <c r="BN9" s="124"/>
      <c r="BO9" s="124"/>
      <c r="BP9" s="124"/>
      <c r="BQ9" s="124"/>
      <c r="BR9" s="124"/>
      <c r="BS9" s="124"/>
      <c r="BT9" s="126" t="s">
        <v>8</v>
      </c>
      <c r="BU9" s="126"/>
      <c r="BV9" s="126"/>
      <c r="BW9" s="126"/>
      <c r="BX9" s="124"/>
      <c r="BY9" s="124"/>
      <c r="BZ9" s="124"/>
      <c r="CA9" s="124"/>
      <c r="CB9" s="124"/>
      <c r="CC9" s="124"/>
      <c r="CD9" s="124"/>
      <c r="CE9" s="124"/>
      <c r="CF9" s="126" t="s">
        <v>8</v>
      </c>
      <c r="CG9" s="126"/>
      <c r="CH9" s="126"/>
      <c r="CI9" s="126"/>
      <c r="CJ9" s="124"/>
      <c r="CK9" s="124"/>
      <c r="CL9" s="124"/>
      <c r="CM9" s="124"/>
      <c r="CN9" s="124"/>
      <c r="CO9" s="124"/>
      <c r="CP9" s="124"/>
      <c r="CQ9" s="124"/>
      <c r="CR9" s="126" t="s">
        <v>8</v>
      </c>
      <c r="CS9" s="126"/>
      <c r="CT9" s="126"/>
      <c r="CU9" s="126"/>
      <c r="CV9" s="124"/>
      <c r="CW9" s="124"/>
      <c r="CX9" s="124"/>
      <c r="CY9" s="124"/>
      <c r="CZ9" s="124"/>
      <c r="DA9" s="124"/>
      <c r="DB9" s="124"/>
      <c r="DC9" s="124"/>
      <c r="DD9" s="126" t="s">
        <v>8</v>
      </c>
      <c r="DE9" s="126"/>
      <c r="DF9" s="126"/>
      <c r="DG9" s="126"/>
      <c r="DH9" s="124"/>
      <c r="DI9" s="124"/>
      <c r="DJ9" s="124"/>
      <c r="DK9" s="124"/>
      <c r="DL9" s="124"/>
      <c r="DM9" s="124"/>
      <c r="DN9" s="124"/>
      <c r="DO9" s="124"/>
      <c r="DP9" s="126" t="s">
        <v>8</v>
      </c>
      <c r="DQ9" s="126"/>
      <c r="DR9" s="126"/>
      <c r="DS9" s="126"/>
      <c r="DT9" s="124"/>
      <c r="DU9" s="124"/>
      <c r="DV9" s="124"/>
      <c r="DW9" s="124"/>
      <c r="DX9" s="124"/>
      <c r="DY9" s="124"/>
      <c r="DZ9" s="124"/>
      <c r="EA9" s="124"/>
      <c r="EB9" s="126" t="s">
        <v>8</v>
      </c>
      <c r="EC9" s="126"/>
      <c r="ED9" s="126"/>
      <c r="EE9" s="126"/>
      <c r="EF9" s="124"/>
      <c r="EG9" s="124"/>
      <c r="EH9" s="124"/>
      <c r="EI9" s="124"/>
      <c r="EJ9" s="124"/>
      <c r="EK9" s="124"/>
      <c r="EL9" s="124"/>
      <c r="EM9" s="124"/>
      <c r="EN9" s="126" t="s">
        <v>8</v>
      </c>
      <c r="EO9" s="126"/>
      <c r="EP9" s="126"/>
      <c r="EQ9" s="126"/>
      <c r="ER9" s="124"/>
      <c r="ES9" s="124"/>
      <c r="ET9" s="124"/>
      <c r="EU9" s="124"/>
      <c r="EV9" s="124"/>
      <c r="EW9" s="124"/>
      <c r="EX9" s="124"/>
      <c r="EY9" s="124"/>
    </row>
    <row r="10" spans="1:256" s="32" customFormat="1" ht="13.5">
      <c r="A10" s="127">
        <v>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>
        <v>2</v>
      </c>
      <c r="AH10" s="127"/>
      <c r="AI10" s="127"/>
      <c r="AJ10" s="127"/>
      <c r="AK10" s="127"/>
      <c r="AL10" s="127"/>
      <c r="AM10" s="127"/>
      <c r="AN10" s="127">
        <v>3</v>
      </c>
      <c r="AO10" s="127"/>
      <c r="AP10" s="127"/>
      <c r="AQ10" s="127"/>
      <c r="AR10" s="127"/>
      <c r="AS10" s="127"/>
      <c r="AT10" s="127"/>
      <c r="AU10" s="127"/>
      <c r="AV10" s="127">
        <v>4</v>
      </c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>
        <v>5</v>
      </c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>
        <v>6</v>
      </c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>
        <v>7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>
        <v>8</v>
      </c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>
        <v>9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>
        <v>10</v>
      </c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>
        <v>11</v>
      </c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>
        <v>12</v>
      </c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4" customFormat="1" ht="42" customHeight="1">
      <c r="A11" s="33"/>
      <c r="B11" s="118" t="s">
        <v>244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 t="s">
        <v>245</v>
      </c>
      <c r="AH11" s="119"/>
      <c r="AI11" s="119"/>
      <c r="AJ11" s="119"/>
      <c r="AK11" s="119"/>
      <c r="AL11" s="119"/>
      <c r="AM11" s="119"/>
      <c r="AN11" s="119" t="s">
        <v>128</v>
      </c>
      <c r="AO11" s="119"/>
      <c r="AP11" s="119"/>
      <c r="AQ11" s="119"/>
      <c r="AR11" s="119"/>
      <c r="AS11" s="119"/>
      <c r="AT11" s="119"/>
      <c r="AU11" s="119"/>
      <c r="AV11" s="120">
        <f>CF11</f>
        <v>984440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>
        <f>CR11</f>
        <v>984440</v>
      </c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>
        <f>DD11</f>
        <v>984440</v>
      </c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>
        <v>984440</v>
      </c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>
        <v>984440</v>
      </c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>
        <v>984440</v>
      </c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4" customFormat="1" ht="58.5" customHeight="1">
      <c r="A12" s="33"/>
      <c r="B12" s="118" t="s">
        <v>246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9" t="s">
        <v>247</v>
      </c>
      <c r="AH12" s="119"/>
      <c r="AI12" s="119"/>
      <c r="AJ12" s="119"/>
      <c r="AK12" s="119"/>
      <c r="AL12" s="119"/>
      <c r="AM12" s="119"/>
      <c r="AN12" s="119" t="s">
        <v>128</v>
      </c>
      <c r="AO12" s="119"/>
      <c r="AP12" s="119"/>
      <c r="AQ12" s="119"/>
      <c r="AR12" s="119"/>
      <c r="AS12" s="119"/>
      <c r="AT12" s="119"/>
      <c r="AU12" s="119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4" customFormat="1" ht="15" customHeight="1" hidden="1">
      <c r="A13" s="33"/>
      <c r="B13" s="118" t="s">
        <v>36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 t="s">
        <v>128</v>
      </c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4" customFormat="1" ht="21.75" customHeight="1" hidden="1">
      <c r="A14" s="33"/>
      <c r="B14" s="118" t="s">
        <v>131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 t="s">
        <v>248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4" customFormat="1" ht="15.75" customHeight="1" hidden="1">
      <c r="A15" s="33"/>
      <c r="B15" s="118" t="s">
        <v>133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 t="s">
        <v>249</v>
      </c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7" customFormat="1" ht="30" customHeight="1">
      <c r="A16" s="36"/>
      <c r="B16" s="128" t="s">
        <v>250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9" t="s">
        <v>251</v>
      </c>
      <c r="AH16" s="129"/>
      <c r="AI16" s="129"/>
      <c r="AJ16" s="129"/>
      <c r="AK16" s="129"/>
      <c r="AL16" s="129"/>
      <c r="AM16" s="129"/>
      <c r="AN16" s="129" t="s">
        <v>252</v>
      </c>
      <c r="AO16" s="129"/>
      <c r="AP16" s="129"/>
      <c r="AQ16" s="129"/>
      <c r="AR16" s="129"/>
      <c r="AS16" s="129"/>
      <c r="AT16" s="129"/>
      <c r="AU16" s="129"/>
      <c r="AV16" s="130">
        <f>SUM(AV18:BG21)</f>
        <v>984440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>
        <f>SUM(BH18:BS21)</f>
        <v>984440</v>
      </c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>
        <f>SUM(BT18:CE21)</f>
        <v>984440</v>
      </c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>
        <f>SUM(CF18:CQ21)</f>
        <v>984440</v>
      </c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>
        <f>SUM(CR18:DC21)</f>
        <v>984440</v>
      </c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>
        <f>SUM(DD18:DO21)</f>
        <v>984440</v>
      </c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5" customHeight="1">
      <c r="A17" s="33"/>
      <c r="B17" s="118" t="s">
        <v>36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 t="s">
        <v>128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15.75" customHeight="1" hidden="1">
      <c r="A18" s="33"/>
      <c r="B18" s="118" t="s">
        <v>253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 t="s">
        <v>254</v>
      </c>
      <c r="AH18" s="119"/>
      <c r="AI18" s="119"/>
      <c r="AJ18" s="119"/>
      <c r="AK18" s="119"/>
      <c r="AL18" s="119"/>
      <c r="AM18" s="119"/>
      <c r="AN18" s="119" t="s">
        <v>252</v>
      </c>
      <c r="AO18" s="119"/>
      <c r="AP18" s="119"/>
      <c r="AQ18" s="119"/>
      <c r="AR18" s="119"/>
      <c r="AS18" s="119"/>
      <c r="AT18" s="119"/>
      <c r="AU18" s="119"/>
      <c r="AV18" s="120">
        <f>CF18</f>
        <v>0</v>
      </c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>
        <f>CR18</f>
        <v>0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>
        <f>DD18</f>
        <v>0</v>
      </c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15.75" customHeight="1" hidden="1">
      <c r="A19" s="33"/>
      <c r="B19" s="117" t="s">
        <v>302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8"/>
      <c r="AG19" s="119" t="s">
        <v>255</v>
      </c>
      <c r="AH19" s="119"/>
      <c r="AI19" s="119"/>
      <c r="AJ19" s="119"/>
      <c r="AK19" s="119"/>
      <c r="AL19" s="119"/>
      <c r="AM19" s="119"/>
      <c r="AN19" s="119" t="s">
        <v>252</v>
      </c>
      <c r="AO19" s="119"/>
      <c r="AP19" s="119"/>
      <c r="AQ19" s="119"/>
      <c r="AR19" s="119"/>
      <c r="AS19" s="119"/>
      <c r="AT19" s="119"/>
      <c r="AU19" s="119"/>
      <c r="AV19" s="120">
        <f>CF19</f>
        <v>0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>
        <f>CR19</f>
        <v>0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>
        <f>DD19</f>
        <v>0</v>
      </c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28.5" customHeight="1">
      <c r="A20" s="33"/>
      <c r="B20" s="117" t="s">
        <v>306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8"/>
      <c r="AG20" s="119" t="s">
        <v>254</v>
      </c>
      <c r="AH20" s="119"/>
      <c r="AI20" s="119"/>
      <c r="AJ20" s="119"/>
      <c r="AK20" s="119"/>
      <c r="AL20" s="119"/>
      <c r="AM20" s="119"/>
      <c r="AN20" s="119" t="s">
        <v>252</v>
      </c>
      <c r="AO20" s="119"/>
      <c r="AP20" s="119"/>
      <c r="AQ20" s="119"/>
      <c r="AR20" s="119"/>
      <c r="AS20" s="119"/>
      <c r="AT20" s="119"/>
      <c r="AU20" s="119"/>
      <c r="AV20" s="120">
        <f>CF20</f>
        <v>14000</v>
      </c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>
        <f>CR20</f>
        <v>14000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>
        <f>DD20</f>
        <v>14000</v>
      </c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16">
        <v>14000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>
        <v>14000</v>
      </c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>
        <v>14000</v>
      </c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49.5" customHeight="1">
      <c r="A21" s="33"/>
      <c r="B21" s="118" t="s">
        <v>307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 t="s">
        <v>255</v>
      </c>
      <c r="AH21" s="119"/>
      <c r="AI21" s="119"/>
      <c r="AJ21" s="119"/>
      <c r="AK21" s="119"/>
      <c r="AL21" s="119"/>
      <c r="AM21" s="119"/>
      <c r="AN21" s="119" t="s">
        <v>252</v>
      </c>
      <c r="AO21" s="119"/>
      <c r="AP21" s="119"/>
      <c r="AQ21" s="119"/>
      <c r="AR21" s="119"/>
      <c r="AS21" s="119"/>
      <c r="AT21" s="119"/>
      <c r="AU21" s="119"/>
      <c r="AV21" s="120">
        <f>CF21</f>
        <v>970440</v>
      </c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>
        <f>CR21</f>
        <v>970440</v>
      </c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>
        <f>DD21</f>
        <v>970440</v>
      </c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16">
        <f>94440-14000+890000</f>
        <v>970440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>
        <v>970440</v>
      </c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>
        <v>970440</v>
      </c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</sheetData>
  <sheetProtection selectLockedCells="1" selectUnlockedCells="1"/>
  <mergeCells count="194">
    <mergeCell ref="CR21:DC21"/>
    <mergeCell ref="DD21:DO21"/>
    <mergeCell ref="DP21:EA21"/>
    <mergeCell ref="EB21:EM21"/>
    <mergeCell ref="EN21:EY21"/>
    <mergeCell ref="DP19:EA19"/>
    <mergeCell ref="EB19:EM19"/>
    <mergeCell ref="EN19:EY19"/>
    <mergeCell ref="DD19:DO19"/>
    <mergeCell ref="B21:AF21"/>
    <mergeCell ref="AG21:AM21"/>
    <mergeCell ref="AN21:AU21"/>
    <mergeCell ref="AV21:BG21"/>
    <mergeCell ref="BH21:BS21"/>
    <mergeCell ref="BT21:CE21"/>
    <mergeCell ref="CF21:CQ21"/>
    <mergeCell ref="EN18:EY18"/>
    <mergeCell ref="B19:AF19"/>
    <mergeCell ref="AG19:AM19"/>
    <mergeCell ref="AN19:AU19"/>
    <mergeCell ref="AV19:BG19"/>
    <mergeCell ref="BH19:BS19"/>
    <mergeCell ref="BT19:CE19"/>
    <mergeCell ref="CF19:CQ19"/>
    <mergeCell ref="CR19:DC19"/>
    <mergeCell ref="BT18:CE18"/>
    <mergeCell ref="CF18:CQ18"/>
    <mergeCell ref="CR18:DC18"/>
    <mergeCell ref="DD18:DO18"/>
    <mergeCell ref="DP18:EA18"/>
    <mergeCell ref="EB18:EM18"/>
    <mergeCell ref="CR17:DC17"/>
    <mergeCell ref="DD17:DO17"/>
    <mergeCell ref="DP17:EA17"/>
    <mergeCell ref="EB17:EM17"/>
    <mergeCell ref="EN17:EY17"/>
    <mergeCell ref="B18:AF18"/>
    <mergeCell ref="AG18:AM18"/>
    <mergeCell ref="AN18:AU18"/>
    <mergeCell ref="AV18:BG18"/>
    <mergeCell ref="BH18:BS18"/>
    <mergeCell ref="DP16:EA16"/>
    <mergeCell ref="EB16:EM16"/>
    <mergeCell ref="EN16:EY16"/>
    <mergeCell ref="B17:AF17"/>
    <mergeCell ref="AG17:AM17"/>
    <mergeCell ref="AN17:AU17"/>
    <mergeCell ref="AV17:BG17"/>
    <mergeCell ref="BH17:BS17"/>
    <mergeCell ref="BT17:CE17"/>
    <mergeCell ref="CF17:CQ17"/>
    <mergeCell ref="EN15:EY15"/>
    <mergeCell ref="B16:AF16"/>
    <mergeCell ref="AG16:AM16"/>
    <mergeCell ref="AN16:AU16"/>
    <mergeCell ref="AV16:BG16"/>
    <mergeCell ref="BH16:BS16"/>
    <mergeCell ref="BT16:CE16"/>
    <mergeCell ref="CF16:CQ16"/>
    <mergeCell ref="CR16:DC16"/>
    <mergeCell ref="DD16:DO16"/>
    <mergeCell ref="BT15:CE15"/>
    <mergeCell ref="CF15:CQ15"/>
    <mergeCell ref="CR15:DC15"/>
    <mergeCell ref="DD15:DO15"/>
    <mergeCell ref="DP15:EA15"/>
    <mergeCell ref="EB15:EM15"/>
    <mergeCell ref="CR14:DC14"/>
    <mergeCell ref="DD14:DO14"/>
    <mergeCell ref="DP14:EA14"/>
    <mergeCell ref="EB14:EM14"/>
    <mergeCell ref="EN14:EY14"/>
    <mergeCell ref="B15:AF15"/>
    <mergeCell ref="AG15:AM15"/>
    <mergeCell ref="AN15:AU15"/>
    <mergeCell ref="AV15:BG15"/>
    <mergeCell ref="BH15:BS15"/>
    <mergeCell ref="DP13:EA13"/>
    <mergeCell ref="EB13:EM13"/>
    <mergeCell ref="EN13:EY13"/>
    <mergeCell ref="B14:AF14"/>
    <mergeCell ref="AG14:AM14"/>
    <mergeCell ref="AN14:AU14"/>
    <mergeCell ref="AV14:BG14"/>
    <mergeCell ref="BH14:BS14"/>
    <mergeCell ref="BT14:CE14"/>
    <mergeCell ref="CF14:CQ14"/>
    <mergeCell ref="EN12:EY12"/>
    <mergeCell ref="B13:AF13"/>
    <mergeCell ref="AG13:AM13"/>
    <mergeCell ref="AN13:AU13"/>
    <mergeCell ref="AV13:BG13"/>
    <mergeCell ref="BH13:BS13"/>
    <mergeCell ref="BT13:CE13"/>
    <mergeCell ref="CF13:CQ13"/>
    <mergeCell ref="CR13:DC13"/>
    <mergeCell ref="DD13:DO13"/>
    <mergeCell ref="BT12:CE12"/>
    <mergeCell ref="CF12:CQ12"/>
    <mergeCell ref="CR12:DC12"/>
    <mergeCell ref="DD12:DO12"/>
    <mergeCell ref="DP12:EA12"/>
    <mergeCell ref="EB12:EM12"/>
    <mergeCell ref="CR11:DC11"/>
    <mergeCell ref="DD11:DO11"/>
    <mergeCell ref="DP11:EA11"/>
    <mergeCell ref="EB11:EM11"/>
    <mergeCell ref="EN11:EY11"/>
    <mergeCell ref="B12:AF12"/>
    <mergeCell ref="AG12:AM12"/>
    <mergeCell ref="AN12:AU12"/>
    <mergeCell ref="AV12:BG12"/>
    <mergeCell ref="BH12:BS12"/>
    <mergeCell ref="DP10:EA10"/>
    <mergeCell ref="EB10:EM10"/>
    <mergeCell ref="EN10:EY10"/>
    <mergeCell ref="B11:AF11"/>
    <mergeCell ref="AG11:AM11"/>
    <mergeCell ref="AN11:AU11"/>
    <mergeCell ref="AV11:BG11"/>
    <mergeCell ref="BH11:BS11"/>
    <mergeCell ref="BT11:CE11"/>
    <mergeCell ref="CF11:CQ11"/>
    <mergeCell ref="EN9:EQ9"/>
    <mergeCell ref="A10:AF10"/>
    <mergeCell ref="AG10:AM10"/>
    <mergeCell ref="AN10:AU10"/>
    <mergeCell ref="AV10:BG10"/>
    <mergeCell ref="BH10:BS10"/>
    <mergeCell ref="BT10:CE10"/>
    <mergeCell ref="CF10:CQ10"/>
    <mergeCell ref="CR10:DC10"/>
    <mergeCell ref="DD10:DO10"/>
    <mergeCell ref="EB8:EE8"/>
    <mergeCell ref="EN8:EQ8"/>
    <mergeCell ref="AV9:AY9"/>
    <mergeCell ref="BH9:BK9"/>
    <mergeCell ref="BT9:BW9"/>
    <mergeCell ref="CF9:CI9"/>
    <mergeCell ref="CR9:CU9"/>
    <mergeCell ref="DD9:DG9"/>
    <mergeCell ref="DP9:DS9"/>
    <mergeCell ref="EB9:EE9"/>
    <mergeCell ref="EB7:EE7"/>
    <mergeCell ref="EF7:EM9"/>
    <mergeCell ref="EN7:EQ7"/>
    <mergeCell ref="ER7:EY9"/>
    <mergeCell ref="AV8:AY8"/>
    <mergeCell ref="BH8:BK8"/>
    <mergeCell ref="BT8:BW8"/>
    <mergeCell ref="CF8:CI8"/>
    <mergeCell ref="CR8:CU8"/>
    <mergeCell ref="DD8:DG8"/>
    <mergeCell ref="CR7:CU7"/>
    <mergeCell ref="CV7:DC9"/>
    <mergeCell ref="DD7:DG7"/>
    <mergeCell ref="DH7:DO9"/>
    <mergeCell ref="DP7:DS7"/>
    <mergeCell ref="DT7:EA9"/>
    <mergeCell ref="DP8:DS8"/>
    <mergeCell ref="BH7:BK7"/>
    <mergeCell ref="BL7:BS9"/>
    <mergeCell ref="BT7:BW7"/>
    <mergeCell ref="BX7:CE9"/>
    <mergeCell ref="CF7:CI7"/>
    <mergeCell ref="CJ7:CQ9"/>
    <mergeCell ref="A4:AF9"/>
    <mergeCell ref="AG4:AM9"/>
    <mergeCell ref="AN4:AU9"/>
    <mergeCell ref="AV4:EY4"/>
    <mergeCell ref="AV5:CE6"/>
    <mergeCell ref="CF5:EY5"/>
    <mergeCell ref="CF6:DO6"/>
    <mergeCell ref="DP6:EY6"/>
    <mergeCell ref="AV7:AY7"/>
    <mergeCell ref="AZ7:BG9"/>
    <mergeCell ref="B1:EX1"/>
    <mergeCell ref="BF2:BI2"/>
    <mergeCell ref="BJ2:CI2"/>
    <mergeCell ref="CJ2:CM2"/>
    <mergeCell ref="CN2:CQ2"/>
    <mergeCell ref="CR2:CT2"/>
    <mergeCell ref="B20:AF20"/>
    <mergeCell ref="AG20:AM20"/>
    <mergeCell ref="AN20:AU20"/>
    <mergeCell ref="AV20:BG20"/>
    <mergeCell ref="BH20:BS20"/>
    <mergeCell ref="BT20:CE20"/>
    <mergeCell ref="CF20:CQ20"/>
    <mergeCell ref="CR20:DC20"/>
    <mergeCell ref="DD20:DO20"/>
    <mergeCell ref="DP20:EA20"/>
    <mergeCell ref="EB20:EM20"/>
    <mergeCell ref="EN20:EY20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">
      <selection activeCell="D35" sqref="D35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66" t="s">
        <v>256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</row>
    <row r="2" spans="23:83" ht="15" customHeight="1">
      <c r="W2" s="47" t="s">
        <v>31</v>
      </c>
      <c r="X2" s="47"/>
      <c r="Y2" s="47"/>
      <c r="Z2" s="47"/>
      <c r="AA2" s="67" t="s">
        <v>280</v>
      </c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47">
        <v>20</v>
      </c>
      <c r="BV2" s="47"/>
      <c r="BW2" s="47"/>
      <c r="BX2" s="47"/>
      <c r="BY2" s="50" t="s">
        <v>242</v>
      </c>
      <c r="BZ2" s="50"/>
      <c r="CA2" s="50"/>
      <c r="CB2" s="50"/>
      <c r="CC2" s="51" t="s">
        <v>6</v>
      </c>
      <c r="CD2" s="51"/>
      <c r="CE2" s="51"/>
    </row>
    <row r="3" spans="27:72" s="6" customFormat="1" ht="13.5" customHeight="1">
      <c r="AA3" s="132" t="s">
        <v>257</v>
      </c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</row>
    <row r="5" spans="1:105" ht="46.5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 t="s">
        <v>116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 t="s">
        <v>258</v>
      </c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ht="16.5" customHeight="1">
      <c r="A6" s="104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>
        <v>2</v>
      </c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>
        <v>3</v>
      </c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ht="21" customHeight="1">
      <c r="A7" s="24"/>
      <c r="B7" s="75" t="s">
        <v>259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91" t="s">
        <v>260</v>
      </c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80">
        <v>0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</row>
    <row r="8" spans="1:105" ht="21" customHeight="1">
      <c r="A8" s="24"/>
      <c r="B8" s="75" t="s">
        <v>261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91" t="s">
        <v>262</v>
      </c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80">
        <v>0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</row>
    <row r="9" spans="1:105" ht="21" customHeight="1">
      <c r="A9" s="24"/>
      <c r="B9" s="75" t="s">
        <v>263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91" t="s">
        <v>264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80">
        <v>0</v>
      </c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</row>
    <row r="10" spans="1:105" ht="21" customHeight="1">
      <c r="A10" s="24"/>
      <c r="B10" s="75" t="s">
        <v>265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91" t="s">
        <v>266</v>
      </c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80">
        <v>0</v>
      </c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2" spans="1:105" ht="15" customHeight="1">
      <c r="A12" s="66" t="s">
        <v>267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</row>
    <row r="14" spans="1:105" ht="21" customHeight="1">
      <c r="A14" s="104" t="s">
        <v>33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 t="s">
        <v>116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 t="s">
        <v>268</v>
      </c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</row>
    <row r="15" spans="1:105" ht="16.5" customHeight="1">
      <c r="A15" s="104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>
        <v>2</v>
      </c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>
        <v>3</v>
      </c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</row>
    <row r="16" spans="1:105" ht="31.5" customHeight="1">
      <c r="A16" s="24"/>
      <c r="B16" s="71" t="s">
        <v>269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91" t="s">
        <v>260</v>
      </c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133">
        <v>0</v>
      </c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</row>
    <row r="17" spans="1:105" ht="90.75" customHeight="1">
      <c r="A17" s="24"/>
      <c r="B17" s="71" t="s">
        <v>270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91" t="s">
        <v>262</v>
      </c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133">
        <v>0</v>
      </c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</row>
    <row r="18" spans="1:105" ht="31.5" customHeight="1">
      <c r="A18" s="24"/>
      <c r="B18" s="71" t="s">
        <v>271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91" t="s">
        <v>264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133">
        <v>0</v>
      </c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</row>
    <row r="20" ht="15">
      <c r="B20" s="11" t="s">
        <v>272</v>
      </c>
    </row>
    <row r="21" spans="2:105" ht="15">
      <c r="B21" s="11" t="s">
        <v>273</v>
      </c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T21" s="134" t="s">
        <v>281</v>
      </c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</row>
    <row r="22" spans="50:105" s="6" customFormat="1" ht="13.5" customHeight="1">
      <c r="AX22" s="132" t="s">
        <v>3</v>
      </c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T22" s="132" t="s">
        <v>4</v>
      </c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</row>
    <row r="23" ht="15">
      <c r="B23" s="11" t="s">
        <v>274</v>
      </c>
    </row>
    <row r="24" ht="15">
      <c r="B24" s="11" t="s">
        <v>275</v>
      </c>
    </row>
    <row r="25" spans="2:105" ht="15" customHeight="1">
      <c r="B25" s="11" t="s">
        <v>276</v>
      </c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</row>
    <row r="26" spans="50:105" s="6" customFormat="1" ht="13.5" customHeight="1">
      <c r="AX26" s="132" t="s">
        <v>3</v>
      </c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T26" s="132" t="s">
        <v>4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</row>
    <row r="27" ht="15">
      <c r="B27" s="11" t="s">
        <v>277</v>
      </c>
    </row>
    <row r="28" spans="2:105" ht="15">
      <c r="B28" s="11" t="s">
        <v>275</v>
      </c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T28" s="134" t="s">
        <v>301</v>
      </c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</row>
    <row r="29" spans="50:105" s="6" customFormat="1" ht="13.5" customHeight="1">
      <c r="AX29" s="132" t="s">
        <v>3</v>
      </c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T29" s="132" t="s">
        <v>4</v>
      </c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</row>
    <row r="30" spans="2:105" ht="15">
      <c r="B30" s="11" t="s">
        <v>278</v>
      </c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T30" s="134" t="s">
        <v>301</v>
      </c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</row>
    <row r="31" spans="50:105" s="6" customFormat="1" ht="13.5" customHeight="1">
      <c r="AX31" s="132" t="s">
        <v>3</v>
      </c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T31" s="132" t="s">
        <v>4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</row>
    <row r="32" spans="2:39" ht="15">
      <c r="B32" s="1" t="s">
        <v>279</v>
      </c>
      <c r="H32" s="67" t="s">
        <v>282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</row>
    <row r="33" ht="12" customHeight="1"/>
    <row r="34" spans="2:37" ht="15" customHeight="1">
      <c r="B34" s="47" t="s">
        <v>5</v>
      </c>
      <c r="C34" s="47"/>
      <c r="D34" s="67" t="s">
        <v>308</v>
      </c>
      <c r="E34" s="67"/>
      <c r="F34" s="67"/>
      <c r="G34" s="67"/>
      <c r="H34" s="49" t="s">
        <v>5</v>
      </c>
      <c r="I34" s="49"/>
      <c r="J34" s="49"/>
      <c r="K34" s="67" t="s">
        <v>305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47">
        <v>20</v>
      </c>
      <c r="AD34" s="47"/>
      <c r="AE34" s="47"/>
      <c r="AF34" s="47"/>
      <c r="AG34" s="135" t="s">
        <v>9</v>
      </c>
      <c r="AH34" s="135"/>
      <c r="AI34" s="135"/>
      <c r="AJ34" s="135"/>
      <c r="AK34" s="1" t="s">
        <v>6</v>
      </c>
    </row>
    <row r="35" ht="3" customHeight="1"/>
  </sheetData>
  <sheetProtection selectLockedCells="1" selectUnlockedCells="1"/>
  <mergeCells count="64">
    <mergeCell ref="H32:AM32"/>
    <mergeCell ref="B34:C34"/>
    <mergeCell ref="D34:G34"/>
    <mergeCell ref="H34:J34"/>
    <mergeCell ref="K34:AB34"/>
    <mergeCell ref="AC34:AF34"/>
    <mergeCell ref="AG34:AJ34"/>
    <mergeCell ref="AX29:BR29"/>
    <mergeCell ref="BT29:DA29"/>
    <mergeCell ref="AX30:BR30"/>
    <mergeCell ref="BT30:DA30"/>
    <mergeCell ref="AX31:BR31"/>
    <mergeCell ref="BT31:DA31"/>
    <mergeCell ref="AX25:BR25"/>
    <mergeCell ref="BT25:DA25"/>
    <mergeCell ref="AX26:BR26"/>
    <mergeCell ref="BT26:DA26"/>
    <mergeCell ref="AX28:BR28"/>
    <mergeCell ref="BT28:DA28"/>
    <mergeCell ref="B18:AL18"/>
    <mergeCell ref="AM18:BS18"/>
    <mergeCell ref="BT18:DA18"/>
    <mergeCell ref="AX21:BR21"/>
    <mergeCell ref="BT21:DA21"/>
    <mergeCell ref="AX22:BR22"/>
    <mergeCell ref="BT22:DA22"/>
    <mergeCell ref="B16:AL16"/>
    <mergeCell ref="AM16:BS16"/>
    <mergeCell ref="BT16:DA16"/>
    <mergeCell ref="B17:AL17"/>
    <mergeCell ref="AM17:BS17"/>
    <mergeCell ref="BT17:DA17"/>
    <mergeCell ref="A12:DA12"/>
    <mergeCell ref="A14:AL14"/>
    <mergeCell ref="AM14:BS14"/>
    <mergeCell ref="BT14:DA14"/>
    <mergeCell ref="A15:AL15"/>
    <mergeCell ref="AM15:BS15"/>
    <mergeCell ref="BT15:DA15"/>
    <mergeCell ref="B9:AL9"/>
    <mergeCell ref="AM9:BS9"/>
    <mergeCell ref="BT9:DA9"/>
    <mergeCell ref="B10:AL10"/>
    <mergeCell ref="AM10:BS10"/>
    <mergeCell ref="BT10:DA10"/>
    <mergeCell ref="B7:AL7"/>
    <mergeCell ref="AM7:BS7"/>
    <mergeCell ref="BT7:DA7"/>
    <mergeCell ref="B8:AL8"/>
    <mergeCell ref="AM8:BS8"/>
    <mergeCell ref="BT8:DA8"/>
    <mergeCell ref="AA3:BT3"/>
    <mergeCell ref="A5:AL5"/>
    <mergeCell ref="AM5:BS5"/>
    <mergeCell ref="BT5:DA5"/>
    <mergeCell ref="A6:AL6"/>
    <mergeCell ref="AM6:BS6"/>
    <mergeCell ref="BT6:DA6"/>
    <mergeCell ref="B1:CZ1"/>
    <mergeCell ref="W2:Z2"/>
    <mergeCell ref="AA2:BT2"/>
    <mergeCell ref="BU2:BX2"/>
    <mergeCell ref="BY2:CB2"/>
    <mergeCell ref="CC2:CE2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2017-12-27T05:51:43Z</cp:lastPrinted>
  <dcterms:created xsi:type="dcterms:W3CDTF">2017-01-09T05:06:03Z</dcterms:created>
  <dcterms:modified xsi:type="dcterms:W3CDTF">2017-12-27T07:32:48Z</dcterms:modified>
  <cp:category/>
  <cp:version/>
  <cp:contentType/>
  <cp:contentStatus/>
</cp:coreProperties>
</file>